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Quantity Takeoff" sheetId="2" state="visible" r:id="rId4"/>
  </sheets>
  <definedNames>
    <definedName function="false" hidden="false" localSheetId="1" name="_xlnm.Print_Titles" vbProcedure="false">'Quantity Takeoff'!$9:$9</definedName>
    <definedName function="false" hidden="true" localSheetId="1" name="_xlnm._FilterDatabase" vbProcedure="false">'Quantity Takeoff'!$A$9:$J$311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<sst xmlns="http://schemas.openxmlformats.org/spreadsheetml/2006/main" count="1576" uniqueCount="433">
  <si>
    <t xml:space="preserve">ABLE ESTIMATING LLC</t>
  </si>
  <si>
    <t xml:space="preserve">Accuracy • Ability • On Time   |   ableestimating.com   |   (786) 887-6161   |   hire@ableestimating.com</t>
  </si>
  <si>
    <t xml:space="preserve">Quantity Takeoff Summary</t>
  </si>
  <si>
    <t xml:space="preserve">Project:</t>
  </si>
  <si>
    <t xml:space="preserve">Single-Family Residence – Complete Takeoff</t>
  </si>
  <si>
    <t xml:space="preserve">Location:</t>
  </si>
  <si>
    <t xml:space="preserve">Florida</t>
  </si>
  <si>
    <t xml:space="preserve">Scope:</t>
  </si>
  <si>
    <t xml:space="preserve">Complete GC takeoff – site demo, concrete, masonry, steel, framing, envelope, finishes, MEP &amp; sitework</t>
  </si>
  <si>
    <t xml:space="preserve">Deliverable:</t>
  </si>
  <si>
    <t xml:space="preserve">Itemized quantity takeoff – quantities only</t>
  </si>
  <si>
    <t xml:space="preserve">CSI Division</t>
  </si>
  <si>
    <t xml:space="preserve">Line Items</t>
  </si>
  <si>
    <t xml:space="preserve">Each (EA)</t>
  </si>
  <si>
    <t xml:space="preserve">Linear Ft (LF)</t>
  </si>
  <si>
    <t xml:space="preserve">Square Ft (SF)</t>
  </si>
  <si>
    <t xml:space="preserve">Cubic Yd (CY)</t>
  </si>
  <si>
    <t xml:space="preserve">Key Items</t>
  </si>
  <si>
    <t xml:space="preserve">02 – Selective Removals and Demolitions</t>
  </si>
  <si>
    <t xml:space="preserve">Site Demo</t>
  </si>
  <si>
    <t xml:space="preserve">03 – Concrete</t>
  </si>
  <si>
    <t xml:space="preserve">Footings, Control Joints, Slab, Concrete Columns, Concrete Wall, …</t>
  </si>
  <si>
    <t xml:space="preserve">04 – Unit Masonry</t>
  </si>
  <si>
    <t xml:space="preserve">Masonry, Masonry Pilaster, Lintels</t>
  </si>
  <si>
    <t xml:space="preserve">05 – Metals</t>
  </si>
  <si>
    <t xml:space="preserve">Steel Columns, Steel Beams, Angles, Roof Metal Deck, Beams, …</t>
  </si>
  <si>
    <t xml:space="preserve">06 – Wood, Plastics &amp; Composites</t>
  </si>
  <si>
    <t xml:space="preserve">Trusses, Decking, Floor Sheathing, Blocking, Roof Sheathing, …</t>
  </si>
  <si>
    <t xml:space="preserve">07 – Thermal and Moisture Protection</t>
  </si>
  <si>
    <t xml:space="preserve">Roofing, Exterior</t>
  </si>
  <si>
    <t xml:space="preserve">08 – Openings</t>
  </si>
  <si>
    <t xml:space="preserve">Doors, Doors Hardware, Skylights</t>
  </si>
  <si>
    <t xml:space="preserve">09 – Finishes</t>
  </si>
  <si>
    <t xml:space="preserve">2X4 Interior Wall, 2x8 Interior Wall, 2X4 Knee Wall, Wall Paint, Flooring, …</t>
  </si>
  <si>
    <t xml:space="preserve">10 – Specialties</t>
  </si>
  <si>
    <t xml:space="preserve">Bath Accessories</t>
  </si>
  <si>
    <t xml:space="preserve">11 – Equipment</t>
  </si>
  <si>
    <t xml:space="preserve">Cooking Range W/ Hood, Oven, Refrigerator, Washer, Dryer</t>
  </si>
  <si>
    <t xml:space="preserve">12 – Furnishings</t>
  </si>
  <si>
    <t xml:space="preserve">18" Wide Countertop, 36" Wide Countertop, Lower Cabinets, Upper Cabinets, Kitchen Island, …</t>
  </si>
  <si>
    <t xml:space="preserve">22 – Plumbing</t>
  </si>
  <si>
    <t xml:space="preserve">Sanitary &amp; Vent Pipes, Domestic Pipes, Plumbing Fixtures</t>
  </si>
  <si>
    <t xml:space="preserve">23 – HVAC</t>
  </si>
  <si>
    <t xml:space="preserve">Duct, Equipment, Air Devices</t>
  </si>
  <si>
    <t xml:space="preserve">26 – Electrical</t>
  </si>
  <si>
    <t xml:space="preserve">Lighting, Power, Riser Diagram</t>
  </si>
  <si>
    <t xml:space="preserve">31 – Earthwork</t>
  </si>
  <si>
    <t xml:space="preserve">Excavation, Trenching, Grading</t>
  </si>
  <si>
    <t xml:space="preserve">32 – Exterior Improvements</t>
  </si>
  <si>
    <t xml:space="preserve">Site Layout, Cast In Place Concrete Stairs, Drainage Plan</t>
  </si>
  <si>
    <t xml:space="preserve">33 – Utilities</t>
  </si>
  <si>
    <t xml:space="preserve">4" Sanitary Sewer Pvc Pipe, Cleanout, 1500 Gallon Septic Tank, Septic Drain Filed, Overhead Service Line, …</t>
  </si>
  <si>
    <t xml:space="preserve">Total</t>
  </si>
  <si>
    <t xml:space="preserve">What's included in our takeoffs</t>
  </si>
  <si>
    <t xml:space="preserve">• Itemized quantities by CSI division, floor level, category and size</t>
  </si>
  <si>
    <t xml:space="preserve">• Color-coded marked-up drawings in PlanSwift / Bluebeam Revu</t>
  </si>
  <si>
    <t xml:space="preserve">• Specs pulled from plans and schedules (types, sizes, materials, models)</t>
  </si>
  <si>
    <t xml:space="preserve">• Waste factors applied where needed</t>
  </si>
  <si>
    <t xml:space="preserve">• Optional: full pricing with material, labor, overhead &amp; profit</t>
  </si>
  <si>
    <t xml:space="preserve">Takeoffs delivered in 24–48 hours  •  Start with a $200 trial project  •  ableestimating.com</t>
  </si>
  <si>
    <t xml:space="preserve">Detailed Quantity Takeoff</t>
  </si>
  <si>
    <t xml:space="preserve">Item #</t>
  </si>
  <si>
    <t xml:space="preserve">Level</t>
  </si>
  <si>
    <t xml:space="preserve">Category</t>
  </si>
  <si>
    <t xml:space="preserve">Item Description</t>
  </si>
  <si>
    <t xml:space="preserve">Specification / Notes</t>
  </si>
  <si>
    <t xml:space="preserve">Qty</t>
  </si>
  <si>
    <t xml:space="preserve">Waste %</t>
  </si>
  <si>
    <t xml:space="preserve">Qty w/ Waste</t>
  </si>
  <si>
    <t xml:space="preserve">Unit</t>
  </si>
  <si>
    <t xml:space="preserve">02 – SELECTIVE REMOVALS AND DEMOLITIONS</t>
  </si>
  <si>
    <t xml:space="preserve">—</t>
  </si>
  <si>
    <t xml:space="preserve">Remove Buildings, Associated Patios, Utilities Etc</t>
  </si>
  <si>
    <t xml:space="preserve">SF</t>
  </si>
  <si>
    <t xml:space="preserve">Remove Concrete</t>
  </si>
  <si>
    <t xml:space="preserve">Tree Barricade</t>
  </si>
  <si>
    <t xml:space="preserve">LF</t>
  </si>
  <si>
    <t xml:space="preserve">Remove Canopy Struck.</t>
  </si>
  <si>
    <t xml:space="preserve">Remove Tree</t>
  </si>
  <si>
    <t xml:space="preserve">EA</t>
  </si>
  <si>
    <t xml:space="preserve">Remove Electrical Service Pole</t>
  </si>
  <si>
    <t xml:space="preserve">Remove Electric Service Overhead Lines</t>
  </si>
  <si>
    <t xml:space="preserve">Stabilize &amp; Sod Area</t>
  </si>
  <si>
    <t xml:space="preserve">03 – CONCRETE</t>
  </si>
  <si>
    <t xml:space="preserve">Footings</t>
  </si>
  <si>
    <t xml:space="preserve">Concrete Steps</t>
  </si>
  <si>
    <t xml:space="preserve">CY</t>
  </si>
  <si>
    <t xml:space="preserve">(12"X12") Strip Footing Stairs</t>
  </si>
  <si>
    <t xml:space="preserve">F18M:(1'-8"X1'-6") Strip Footing W/ Rein.</t>
  </si>
  <si>
    <t xml:space="preserve">F18W:(1'-8"X1'-0") Strip Footing W/ Rein.</t>
  </si>
  <si>
    <t xml:space="preserve">F20W:(2'-0"X1'-0") Strip Footing W/ Rein.</t>
  </si>
  <si>
    <t xml:space="preserve">F20Wr:(2'-0"X1'-0") Strip Footing W/ Rein.</t>
  </si>
  <si>
    <t xml:space="preserve">F24W:(2'-4"X1'-0") Strip Footing W/ Rein.</t>
  </si>
  <si>
    <t xml:space="preserve">F26:(2'-6"X1'-0") Strip Footing W/ Rein.</t>
  </si>
  <si>
    <t xml:space="preserve">F30W:(3'-0"X1'-0") Strip Footing W/ Rein.</t>
  </si>
  <si>
    <t xml:space="preserve">F40:(4'-0"X4'-0"X1'-0") Strip Footing W/ Rein.</t>
  </si>
  <si>
    <t xml:space="preserve">F46:(4'-6"X4'-6"X1'-0") Strip Footing W/ Rein.</t>
  </si>
  <si>
    <t xml:space="preserve">F50:(5'-0"X5'-0"X1'-0") Strip Footing W/ Rein.</t>
  </si>
  <si>
    <t xml:space="preserve">F56:(5'-6"X5'-6"X1'-1") Strip Footing W/ Rein.</t>
  </si>
  <si>
    <t xml:space="preserve">F60:(6'-0"X6'-0"X1'-2") Strip Footing W/ Rein.</t>
  </si>
  <si>
    <t xml:space="preserve">F76:(7'-6"X7'-6"X1'-3") Strip Footing W/ Rein.</t>
  </si>
  <si>
    <t xml:space="preserve">T16:(1'-4"X0'-8") Strip Footing W/ Rein.</t>
  </si>
  <si>
    <t xml:space="preserve">Control Joints</t>
  </si>
  <si>
    <t xml:space="preserve">Saw Cut &amp; Control Joints</t>
  </si>
  <si>
    <t xml:space="preserve">Slab</t>
  </si>
  <si>
    <t xml:space="preserve">4" Slab On Grade W/ (5600 Sf)</t>
  </si>
  <si>
    <t xml:space="preserve">Welded Wire Fabric; 10 Mil Vapor Barrier; Compacted Subgrade</t>
  </si>
  <si>
    <t xml:space="preserve">1.3 Thickened Edge</t>
  </si>
  <si>
    <t xml:space="preserve">Concrete Columns</t>
  </si>
  <si>
    <t xml:space="preserve">C1:8"X16" Concrete Columns W/ Rein</t>
  </si>
  <si>
    <t xml:space="preserve">Concrete Wall</t>
  </si>
  <si>
    <t xml:space="preserve">8" Concrete Wall</t>
  </si>
  <si>
    <t xml:space="preserve">16" Concrete Wall</t>
  </si>
  <si>
    <t xml:space="preserve">Concrete Beams</t>
  </si>
  <si>
    <t xml:space="preserve">Cb1018:(10"X18") Concrete Beams W/ Rein.</t>
  </si>
  <si>
    <t xml:space="preserve">Cb816:(8"X16") Concrete Beams W/ Rein.</t>
  </si>
  <si>
    <t xml:space="preserve">Cb824:(8"X24") Concrete Beams W/ Rein.</t>
  </si>
  <si>
    <t xml:space="preserve">Cb832:(8"X32") Concrete Beams W/ Rein.</t>
  </si>
  <si>
    <t xml:space="preserve">Roof Slab</t>
  </si>
  <si>
    <t xml:space="preserve">6" Roof Slab Light Weight 5 Ksi W/ Rein &amp; Epoxy Coated</t>
  </si>
  <si>
    <t xml:space="preserve">Cb1224:(12"X24") Concrete Beams W/ Rein.</t>
  </si>
  <si>
    <t xml:space="preserve">Cb824A:(8"X24") Concrete Beams W/ Rein.</t>
  </si>
  <si>
    <t xml:space="preserve">04 – UNIT MASONRY</t>
  </si>
  <si>
    <t xml:space="preserve">Masonry</t>
  </si>
  <si>
    <t xml:space="preserve">16X16 Solid Grouted Pilaster W/</t>
  </si>
  <si>
    <t xml:space="preserve">Rein.</t>
  </si>
  <si>
    <t xml:space="preserve">8" Masonry Wall</t>
  </si>
  <si>
    <t xml:space="preserve">8" Solid Grouted Masonry Stem Wall</t>
  </si>
  <si>
    <t xml:space="preserve">8" Planter Wall</t>
  </si>
  <si>
    <t xml:space="preserve">8" Fully Grouted Knock Block</t>
  </si>
  <si>
    <t xml:space="preserve">Masonry Pilaster</t>
  </si>
  <si>
    <t xml:space="preserve">M1:8"X24"X14'-6" W/ Rein.</t>
  </si>
  <si>
    <t xml:space="preserve">4” pipe x 1/4 will set on a masonry pier</t>
  </si>
  <si>
    <t xml:space="preserve">M2:8"X16"X14'-6" W/ Rein.</t>
  </si>
  <si>
    <t xml:space="preserve">Lintels</t>
  </si>
  <si>
    <t xml:space="preserve">Ml2:8"X16" Lintel</t>
  </si>
  <si>
    <t xml:space="preserve">05 – METALS</t>
  </si>
  <si>
    <t xml:space="preserve">Steel Columns</t>
  </si>
  <si>
    <t xml:space="preserve">Hss1:Hss8X8X1/2</t>
  </si>
  <si>
    <t xml:space="preserve">Hss2:Hss6X6X1/2</t>
  </si>
  <si>
    <t xml:space="preserve">P1:Hss4X0.250</t>
  </si>
  <si>
    <t xml:space="preserve">P2:Hss3X0.250</t>
  </si>
  <si>
    <t xml:space="preserve">Wf1:W8X35</t>
  </si>
  <si>
    <t xml:space="preserve">Wf2:W8X40</t>
  </si>
  <si>
    <t xml:space="preserve">Wf3:W8X48</t>
  </si>
  <si>
    <t xml:space="preserve">Steel Beams</t>
  </si>
  <si>
    <t xml:space="preserve">Hss8X16X1/8</t>
  </si>
  <si>
    <t xml:space="preserve">W24X55</t>
  </si>
  <si>
    <t xml:space="preserve">W14X22</t>
  </si>
  <si>
    <t xml:space="preserve">W18X60</t>
  </si>
  <si>
    <t xml:space="preserve">C10X25</t>
  </si>
  <si>
    <t xml:space="preserve">W18X65</t>
  </si>
  <si>
    <t xml:space="preserve">W18X46</t>
  </si>
  <si>
    <t xml:space="preserve">W10X15</t>
  </si>
  <si>
    <t xml:space="preserve">Angles</t>
  </si>
  <si>
    <t xml:space="preserve">L6X6X3/8</t>
  </si>
  <si>
    <t xml:space="preserve">Roof Metal Deck</t>
  </si>
  <si>
    <t xml:space="preserve">Exterior Metal Roof Decks (Balconies &amp; Canopies)</t>
  </si>
  <si>
    <t xml:space="preserve">2" Deep 16 Ga Dovetail Type,Galv. Fasten Deck</t>
  </si>
  <si>
    <t xml:space="preserve">Beams</t>
  </si>
  <si>
    <t xml:space="preserve">W12X19</t>
  </si>
  <si>
    <t xml:space="preserve">W12X26</t>
  </si>
  <si>
    <t xml:space="preserve">W16X36</t>
  </si>
  <si>
    <t xml:space="preserve">W12X40</t>
  </si>
  <si>
    <t xml:space="preserve">C8X11.5</t>
  </si>
  <si>
    <t xml:space="preserve">Angles &amp; Plates</t>
  </si>
  <si>
    <t xml:space="preserve">L3X3X3/16</t>
  </si>
  <si>
    <t xml:space="preserve">Pl6X3X3/16 Bent Plate</t>
  </si>
  <si>
    <t xml:space="preserve">06 – WOOD, PLASTICS &amp; COMPOSITES</t>
  </si>
  <si>
    <t xml:space="preserve">Trusses</t>
  </si>
  <si>
    <t xml:space="preserve">Girder Truss</t>
  </si>
  <si>
    <t xml:space="preserve">Truss Bridging</t>
  </si>
  <si>
    <t xml:space="preserve">16" Deep Floor Trusses @ 16" Oc</t>
  </si>
  <si>
    <t xml:space="preserve">Decking</t>
  </si>
  <si>
    <t xml:space="preserve">Pre-Engineered Composite Decking</t>
  </si>
  <si>
    <t xml:space="preserve">Decking Framing By Delegated Engineer</t>
  </si>
  <si>
    <t xml:space="preserve">Floor Sheathing</t>
  </si>
  <si>
    <t xml:space="preserve">3/4" T&amp;G Plywood</t>
  </si>
  <si>
    <t xml:space="preserve">Blocking</t>
  </si>
  <si>
    <t xml:space="preserve">2X10 Pt Ledger</t>
  </si>
  <si>
    <t xml:space="preserve">2X Blocking</t>
  </si>
  <si>
    <t xml:space="preserve">2X4 Blocking</t>
  </si>
  <si>
    <t xml:space="preserve">2X12" Ply Wood Blocking</t>
  </si>
  <si>
    <t xml:space="preserve">16" Deep Pre-Engineered Roof Trusses @ 24" Oc</t>
  </si>
  <si>
    <t xml:space="preserve">12" Deep Pre-Engineered Roof Trusses @ 24" Oc</t>
  </si>
  <si>
    <t xml:space="preserve">24" Deep Pre-Engineered Roof Trusses @ 24" Oc</t>
  </si>
  <si>
    <t xml:space="preserve">Roof Sheathing</t>
  </si>
  <si>
    <t xml:space="preserve">1/2" Exterior Grade Plywood</t>
  </si>
  <si>
    <t xml:space="preserve">5/8" Exterior Grade Plywood Deck</t>
  </si>
  <si>
    <t xml:space="preserve">Blockings</t>
  </si>
  <si>
    <t xml:space="preserve">2X4 Pt Ledger</t>
  </si>
  <si>
    <t xml:space="preserve">2X Nailer</t>
  </si>
  <si>
    <t xml:space="preserve">Door Trims</t>
  </si>
  <si>
    <t xml:space="preserve">07 – THERMAL AND MOISTURE PROTECTION</t>
  </si>
  <si>
    <t xml:space="preserve">General</t>
  </si>
  <si>
    <t xml:space="preserve">Pre. Roof Access Ladder</t>
  </si>
  <si>
    <t xml:space="preserve">Roofing</t>
  </si>
  <si>
    <t xml:space="preserve">Tpo Roofing Membrane</t>
  </si>
  <si>
    <t xml:space="preserve">1/2" Cover Board</t>
  </si>
  <si>
    <t xml:space="preserve">Rigid Insulation</t>
  </si>
  <si>
    <t xml:space="preserve">Exterior</t>
  </si>
  <si>
    <t xml:space="preserve">Wood Paneled</t>
  </si>
  <si>
    <t xml:space="preserve">Building Paper</t>
  </si>
  <si>
    <t xml:space="preserve">Paint @ Concrete Wall</t>
  </si>
  <si>
    <t xml:space="preserve">Ocala Blocks</t>
  </si>
  <si>
    <t xml:space="preserve">Breeze Blocks</t>
  </si>
  <si>
    <t xml:space="preserve">Exterior Glazing</t>
  </si>
  <si>
    <t xml:space="preserve">Stucco</t>
  </si>
  <si>
    <t xml:space="preserve">Metal Lath</t>
  </si>
  <si>
    <t xml:space="preserve">Primary Entrance Glazing System By Others</t>
  </si>
  <si>
    <t xml:space="preserve">Storefronts</t>
  </si>
  <si>
    <t xml:space="preserve">42" High Balcony Railing</t>
  </si>
  <si>
    <t xml:space="preserve">08 – OPENINGS</t>
  </si>
  <si>
    <t xml:space="preserve">Doors</t>
  </si>
  <si>
    <t xml:space="preserve">(3'-0"X7'-0") Single Leaf Door W/ Frame</t>
  </si>
  <si>
    <t xml:space="preserve">(2'-6"X7'-0") Single Leaf Door W/ Frame</t>
  </si>
  <si>
    <t xml:space="preserve">(19'-0"X7'-8") Garage Door W/ Frame</t>
  </si>
  <si>
    <t xml:space="preserve">(2'-8"X7'-0") Single Leaf Slider Door W/ Frame</t>
  </si>
  <si>
    <t xml:space="preserve">(8'-0"X7'-0") Sliding Glass Door W/ Frame</t>
  </si>
  <si>
    <t xml:space="preserve">Doors Hardware</t>
  </si>
  <si>
    <t xml:space="preserve">Skylights</t>
  </si>
  <si>
    <t xml:space="preserve">Size not given</t>
  </si>
  <si>
    <t xml:space="preserve">09 – FINISHES</t>
  </si>
  <si>
    <t xml:space="preserve">2X4 Interior Wall</t>
  </si>
  <si>
    <t xml:space="preserve">2X4 Wood Studs @ 16" Oc</t>
  </si>
  <si>
    <t xml:space="preserve">5/8" Gypsum Board</t>
  </si>
  <si>
    <t xml:space="preserve">Sealant</t>
  </si>
  <si>
    <t xml:space="preserve">2X4 T&amp;B Plates</t>
  </si>
  <si>
    <t xml:space="preserve">2x8 Interior Wall</t>
  </si>
  <si>
    <t xml:space="preserve">2x8 Wood Studs @ 16" Oc</t>
  </si>
  <si>
    <t xml:space="preserve">3/4" Plywood Sheathing</t>
  </si>
  <si>
    <t xml:space="preserve">2x8 T&amp;B Plates</t>
  </si>
  <si>
    <t xml:space="preserve">2X4 Knee Wall</t>
  </si>
  <si>
    <t xml:space="preserve">Wall Paint</t>
  </si>
  <si>
    <t xml:space="preserve">Flooring</t>
  </si>
  <si>
    <t xml:space="preserve">Wood Flooring</t>
  </si>
  <si>
    <t xml:space="preserve">Sealed Concrete</t>
  </si>
  <si>
    <t xml:space="preserve">Tile Flooring</t>
  </si>
  <si>
    <t xml:space="preserve">Ceiling</t>
  </si>
  <si>
    <t xml:space="preserve">5/8" Gypsum Board Ceiling</t>
  </si>
  <si>
    <t xml:space="preserve">Ceiling Paint</t>
  </si>
  <si>
    <t xml:space="preserve">Base</t>
  </si>
  <si>
    <t xml:space="preserve">4" Wood Base</t>
  </si>
  <si>
    <t xml:space="preserve">4" Tile Base</t>
  </si>
  <si>
    <t xml:space="preserve">4" Rubber Base</t>
  </si>
  <si>
    <t xml:space="preserve">Wall Tiles</t>
  </si>
  <si>
    <t xml:space="preserve">Shower Tiles</t>
  </si>
  <si>
    <t xml:space="preserve">Doors Paint</t>
  </si>
  <si>
    <t xml:space="preserve">Door Trims Paint</t>
  </si>
  <si>
    <t xml:space="preserve">10 – SPECIALTIES</t>
  </si>
  <si>
    <t xml:space="preserve">36" Grab Bar</t>
  </si>
  <si>
    <t xml:space="preserve">42" Grab Bar</t>
  </si>
  <si>
    <t xml:space="preserve">Mirror</t>
  </si>
  <si>
    <t xml:space="preserve">Curtain Rod</t>
  </si>
  <si>
    <t xml:space="preserve">Soap Dispenser</t>
  </si>
  <si>
    <t xml:space="preserve">Tissue Dispenser</t>
  </si>
  <si>
    <t xml:space="preserve">11 – EQUIPMENT</t>
  </si>
  <si>
    <t xml:space="preserve">Cooking Range W/ Hood</t>
  </si>
  <si>
    <t xml:space="preserve">Oven</t>
  </si>
  <si>
    <t xml:space="preserve">Refrigerator</t>
  </si>
  <si>
    <t xml:space="preserve">Washer</t>
  </si>
  <si>
    <t xml:space="preserve">Dryer</t>
  </si>
  <si>
    <t xml:space="preserve">12 – FURNISHINGS</t>
  </si>
  <si>
    <t xml:space="preserve">18" Wide Countertop</t>
  </si>
  <si>
    <t xml:space="preserve">36" Wide Countertop</t>
  </si>
  <si>
    <t xml:space="preserve">Lower Cabinets</t>
  </si>
  <si>
    <t xml:space="preserve">Upper Cabinets</t>
  </si>
  <si>
    <t xml:space="preserve">(6'-0"X14'-8") Kitchen Island</t>
  </si>
  <si>
    <t xml:space="preserve">Closet</t>
  </si>
  <si>
    <t xml:space="preserve">(5'-0"X9'-0") Shower Enclosure</t>
  </si>
  <si>
    <t xml:space="preserve">(2'-10"X5'-6") Shower Enclosure</t>
  </si>
  <si>
    <t xml:space="preserve">22 – PLUMBING</t>
  </si>
  <si>
    <t xml:space="preserve">Sanitary &amp; Vent Pipes</t>
  </si>
  <si>
    <t xml:space="preserve">3" Sanitary Pipe</t>
  </si>
  <si>
    <t xml:space="preserve">4" Sanitary Pipe</t>
  </si>
  <si>
    <t xml:space="preserve">2" Sanitary Pipe</t>
  </si>
  <si>
    <t xml:space="preserve">2" Vent Pipe</t>
  </si>
  <si>
    <t xml:space="preserve">Domestic Pipes</t>
  </si>
  <si>
    <t xml:space="preserve">3/4" Cold Water Pipe</t>
  </si>
  <si>
    <t xml:space="preserve">1/2" Cold Water Pipe</t>
  </si>
  <si>
    <t xml:space="preserve">1" Cold Water Pipe</t>
  </si>
  <si>
    <t xml:space="preserve">1-1/2" Cold Water Pipe</t>
  </si>
  <si>
    <t xml:space="preserve">1-1/4" Cold Water Pipe</t>
  </si>
  <si>
    <t xml:space="preserve">1/2" Hot Water Pipe</t>
  </si>
  <si>
    <t xml:space="preserve">1-1/4" Hot Water Pipe</t>
  </si>
  <si>
    <t xml:space="preserve">1" Hot Water Pipe</t>
  </si>
  <si>
    <t xml:space="preserve">3/4" Hot Water Pipe</t>
  </si>
  <si>
    <t xml:space="preserve">3/4" Hot Water Return Pipe</t>
  </si>
  <si>
    <t xml:space="preserve">1/2" Hot Water Return Pipe</t>
  </si>
  <si>
    <t xml:space="preserve">Plumbing Fixtures</t>
  </si>
  <si>
    <t xml:space="preserve">Fd</t>
  </si>
  <si>
    <t xml:space="preserve">P1</t>
  </si>
  <si>
    <t xml:space="preserve">Water Closet; American Standards</t>
  </si>
  <si>
    <t xml:space="preserve">P3</t>
  </si>
  <si>
    <t xml:space="preserve">Lavatory; Kohler</t>
  </si>
  <si>
    <t xml:space="preserve">P5</t>
  </si>
  <si>
    <t xml:space="preserve">Sink; Just Manfr.</t>
  </si>
  <si>
    <t xml:space="preserve">P6</t>
  </si>
  <si>
    <t xml:space="preserve">Mop Sink; Fiat</t>
  </si>
  <si>
    <t xml:space="preserve">P7</t>
  </si>
  <si>
    <t xml:space="preserve">Water Heater; Ao Smith</t>
  </si>
  <si>
    <t xml:space="preserve">P9</t>
  </si>
  <si>
    <t xml:space="preserve">Hose Bib</t>
  </si>
  <si>
    <t xml:space="preserve">P14</t>
  </si>
  <si>
    <t xml:space="preserve">Recirculation Pump; Taco</t>
  </si>
  <si>
    <t xml:space="preserve">P19</t>
  </si>
  <si>
    <t xml:space="preserve">Shower Drain</t>
  </si>
  <si>
    <t xml:space="preserve">P20</t>
  </si>
  <si>
    <t xml:space="preserve">Laundry Box; Otaey</t>
  </si>
  <si>
    <t xml:space="preserve">Duct</t>
  </si>
  <si>
    <t xml:space="preserve">(6"X10") Duct</t>
  </si>
  <si>
    <t xml:space="preserve">(8"X12") Duct</t>
  </si>
  <si>
    <t xml:space="preserve">(6"X12") Duct</t>
  </si>
  <si>
    <t xml:space="preserve">(6"X6") Duct</t>
  </si>
  <si>
    <t xml:space="preserve">(10"X10") Duct</t>
  </si>
  <si>
    <t xml:space="preserve">(8"X10") Duct</t>
  </si>
  <si>
    <t xml:space="preserve">(12"X12") Duct</t>
  </si>
  <si>
    <t xml:space="preserve">(14"X10") Duct</t>
  </si>
  <si>
    <t xml:space="preserve">(14"X12") Duct</t>
  </si>
  <si>
    <t xml:space="preserve">(16"X12") Duct</t>
  </si>
  <si>
    <t xml:space="preserve">(18"X12") Duct</t>
  </si>
  <si>
    <t xml:space="preserve">(20"X12") Duct</t>
  </si>
  <si>
    <t xml:space="preserve">(20"X14") Duct</t>
  </si>
  <si>
    <t xml:space="preserve">(22"X14") Duct</t>
  </si>
  <si>
    <t xml:space="preserve">(22"X12") Duct</t>
  </si>
  <si>
    <t xml:space="preserve">(10"X14") Duct</t>
  </si>
  <si>
    <t xml:space="preserve">(24"X12") Duct</t>
  </si>
  <si>
    <t xml:space="preserve">(28"X14") Duct</t>
  </si>
  <si>
    <t xml:space="preserve">6" Dia Flexible Duct</t>
  </si>
  <si>
    <t xml:space="preserve">8" Dia Flexible Duct</t>
  </si>
  <si>
    <t xml:space="preserve">10" Dia Flexible Duct</t>
  </si>
  <si>
    <t xml:space="preserve">12" Dia Flexible Duct</t>
  </si>
  <si>
    <t xml:space="preserve">Equipment</t>
  </si>
  <si>
    <t xml:space="preserve">Ahu-1</t>
  </si>
  <si>
    <t xml:space="preserve">Supply Air 1950; 240V/1PH</t>
  </si>
  <si>
    <t xml:space="preserve">Ahu-2</t>
  </si>
  <si>
    <t xml:space="preserve">Ahu-3</t>
  </si>
  <si>
    <t xml:space="preserve">Cu-1</t>
  </si>
  <si>
    <t xml:space="preserve">Condensing Unit; 240V/1PH</t>
  </si>
  <si>
    <t xml:space="preserve">Cu-2</t>
  </si>
  <si>
    <t xml:space="preserve">Cu-3</t>
  </si>
  <si>
    <t xml:space="preserve">Thermostat</t>
  </si>
  <si>
    <t xml:space="preserve">Air Devices</t>
  </si>
  <si>
    <t xml:space="preserve">L1 Louver</t>
  </si>
  <si>
    <t xml:space="preserve">50 Cfm</t>
  </si>
  <si>
    <t xml:space="preserve">Ef-1</t>
  </si>
  <si>
    <t xml:space="preserve">Ef-150 Cfm</t>
  </si>
  <si>
    <t xml:space="preserve">Inlet 100 Cm</t>
  </si>
  <si>
    <t xml:space="preserve">Inlet 200 Cm</t>
  </si>
  <si>
    <t xml:space="preserve">Rd-2</t>
  </si>
  <si>
    <t xml:space="preserve">100 Cfm</t>
  </si>
  <si>
    <t xml:space="preserve">500 Cfm</t>
  </si>
  <si>
    <t xml:space="preserve">125 Cfm</t>
  </si>
  <si>
    <t xml:space="preserve">175 Cfm</t>
  </si>
  <si>
    <t xml:space="preserve">450 Cfm</t>
  </si>
  <si>
    <t xml:space="preserve">250 Cfm</t>
  </si>
  <si>
    <t xml:space="preserve">700 Cfm</t>
  </si>
  <si>
    <t xml:space="preserve">925 Cfm</t>
  </si>
  <si>
    <t xml:space="preserve">Sd-1</t>
  </si>
  <si>
    <t xml:space="preserve">6" Dia 25 Cfm</t>
  </si>
  <si>
    <t xml:space="preserve">6" Dia 50 Cfm</t>
  </si>
  <si>
    <t xml:space="preserve">6" Dia 75 Cfm</t>
  </si>
  <si>
    <t xml:space="preserve">Sd-2</t>
  </si>
  <si>
    <t xml:space="preserve">6" Dia 100 Cfm</t>
  </si>
  <si>
    <t xml:space="preserve">6" Dia 125 Cfm</t>
  </si>
  <si>
    <t xml:space="preserve">6" Dia 200 Cfm</t>
  </si>
  <si>
    <t xml:space="preserve">6" Dia 175 Cfm</t>
  </si>
  <si>
    <t xml:space="preserve">8" Dia 150 Cfm</t>
  </si>
  <si>
    <t xml:space="preserve">8" Dia 175 Cfm</t>
  </si>
  <si>
    <t xml:space="preserve">8" Dia 200 Cfm</t>
  </si>
  <si>
    <t xml:space="preserve">8" Dia 225 Cfm</t>
  </si>
  <si>
    <t xml:space="preserve">8" Dia 250 Cfm</t>
  </si>
  <si>
    <t xml:space="preserve">10" Dia 375 Cfm</t>
  </si>
  <si>
    <t xml:space="preserve">10" Dia 400 Cfm</t>
  </si>
  <si>
    <t xml:space="preserve">Sd-3</t>
  </si>
  <si>
    <t xml:space="preserve">Sd-36" Dia 75 Cfm</t>
  </si>
  <si>
    <t xml:space="preserve">Sd-36" Dia 100 Cfm</t>
  </si>
  <si>
    <t xml:space="preserve">26 – ELECTRICAL</t>
  </si>
  <si>
    <t xml:space="preserve">Lighting</t>
  </si>
  <si>
    <t xml:space="preserve">3 Way Switch</t>
  </si>
  <si>
    <t xml:space="preserve">8' Wide Strip Light</t>
  </si>
  <si>
    <t xml:space="preserve">A</t>
  </si>
  <si>
    <t xml:space="preserve">4" Recessed Light</t>
  </si>
  <si>
    <t xml:space="preserve">B</t>
  </si>
  <si>
    <t xml:space="preserve">4" Wp Recessed Light</t>
  </si>
  <si>
    <t xml:space="preserve">C</t>
  </si>
  <si>
    <t xml:space="preserve">4'X1' Florescent Light</t>
  </si>
  <si>
    <t xml:space="preserve">Emergency Light W/ Battery Backup</t>
  </si>
  <si>
    <t xml:space="preserve">Single Pole Switch</t>
  </si>
  <si>
    <t xml:space="preserve">Power</t>
  </si>
  <si>
    <t xml:space="preserve">Duplex Receptacles Gfci</t>
  </si>
  <si>
    <t xml:space="preserve">Duplex Receptacles Gfci/Wp</t>
  </si>
  <si>
    <t xml:space="preserve">Duplex Receptacles</t>
  </si>
  <si>
    <t xml:space="preserve">Tv Outlet</t>
  </si>
  <si>
    <t xml:space="preserve">Smoke Detector</t>
  </si>
  <si>
    <t xml:space="preserve">So/Co</t>
  </si>
  <si>
    <t xml:space="preserve">Riser Diagram</t>
  </si>
  <si>
    <t xml:space="preserve">New Generator</t>
  </si>
  <si>
    <t xml:space="preserve">80 Kw; Mcb; 400A; Rrfg080 120/240V; 1 Phase</t>
  </si>
  <si>
    <t xml:space="preserve">Meter</t>
  </si>
  <si>
    <t xml:space="preserve">Panel A 200A Mlo 120/240V Nema 1</t>
  </si>
  <si>
    <t xml:space="preserve">Panel B 200A Mlo 120/240V Nema 1</t>
  </si>
  <si>
    <t xml:space="preserve">Disc A Mlo 200 A 120/240V Nema 3</t>
  </si>
  <si>
    <t xml:space="preserve">Disc P Mlo 200 A 120/240V Nema 3</t>
  </si>
  <si>
    <t xml:space="preserve">31 – EARTHWORK</t>
  </si>
  <si>
    <t xml:space="preserve">Excavation</t>
  </si>
  <si>
    <t xml:space="preserve">Cut</t>
  </si>
  <si>
    <t xml:space="preserve">Fill</t>
  </si>
  <si>
    <t xml:space="preserve">Trenching</t>
  </si>
  <si>
    <t xml:space="preserve">Grading</t>
  </si>
  <si>
    <t xml:space="preserve">Import Soil</t>
  </si>
  <si>
    <t xml:space="preserve">32 – EXTERIOR IMPROVEMENTS</t>
  </si>
  <si>
    <t xml:space="preserve">Site Layout</t>
  </si>
  <si>
    <t xml:space="preserve">36" High Type Iii Silt Fence</t>
  </si>
  <si>
    <t xml:space="preserve">Filter Fabric; 2X4 Wood Post @ 6' Oc 106 Ea</t>
  </si>
  <si>
    <t xml:space="preserve">6" 3000 Psi Concrete Concrete Apron W/</t>
  </si>
  <si>
    <t xml:space="preserve">6X6 1010 Wwf; 12" Compacted Subgrade Aashto T-180</t>
  </si>
  <si>
    <t xml:space="preserve">1-1/2" Type S-3 Asphalt Pavement</t>
  </si>
  <si>
    <t xml:space="preserve">6" Lime Rock Base; 12" Compacted Subgrade</t>
  </si>
  <si>
    <t xml:space="preserve">6" 3000 Psi Concrete Concrete Walks W/</t>
  </si>
  <si>
    <t xml:space="preserve">Cast In Place Concrete Stairs</t>
  </si>
  <si>
    <t xml:space="preserve">Drainage Plan</t>
  </si>
  <si>
    <t xml:space="preserve">Pre-Fab Yard Drain</t>
  </si>
  <si>
    <t xml:space="preserve">12" Pvc Pipe</t>
  </si>
  <si>
    <t xml:space="preserve">33 – UTILITIES</t>
  </si>
  <si>
    <t xml:space="preserve">4" Sanitary Sewer Pvc Pipe</t>
  </si>
  <si>
    <t xml:space="preserve">Cleanout</t>
  </si>
  <si>
    <t xml:space="preserve">1500 Gallon Septic Tank</t>
  </si>
  <si>
    <t xml:space="preserve">(50'-0"X18'-0") Septic Drain Filed</t>
  </si>
  <si>
    <t xml:space="preserve">Overhead Service Line</t>
  </si>
  <si>
    <t xml:space="preserve">Utility Pole</t>
  </si>
  <si>
    <t xml:space="preserve">Water Service Line Designed By Others</t>
  </si>
  <si>
    <t xml:space="preserve">Quantities taken off from the contract drawings using PlanSwift / Bluebeam Revu. 'Qty' is the net measured quantity; 'Qty w/ Waste' includes the waste factor shown ("-" = no waste applied). Pricing intentionally excluded from this sample.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</si>
</sst>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;\-#,##0;\-"/>
    <numFmt numFmtId="166" formatCode="#,##0.00;\-#,##0.00;\-"/>
    <numFmt numFmtId="167" formatCode="0%;\-0%;\-"/>
    <numFmt numFmtId="168" formatCode="#,##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14"/>
      <color rgb="FF1B2A4A"/>
      <name val="Arial"/>
      <family val="0"/>
      <charset val="1"/>
    </font>
    <font>
      <b val="true"/>
      <sz val="10"/>
      <color rgb="FF1B2A4A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1"/>
      <color rgb="FF1B2A4A"/>
      <name val="Arial"/>
      <family val="0"/>
      <charset val="1"/>
    </font>
    <font>
      <b val="true"/>
      <sz val="10"/>
      <color rgb="FFC8202F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555555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B2A4A"/>
        <bgColor rgb="FF003366"/>
      </patternFill>
    </fill>
    <fill>
      <patternFill patternType="solid">
        <fgColor rgb="FFC8202F"/>
        <bgColor rgb="FF993366"/>
      </patternFill>
    </fill>
    <fill>
      <patternFill patternType="solid">
        <fgColor rgb="FFEEF1F6"/>
        <bgColor rgb="FFF7F7F7"/>
      </patternFill>
    </fill>
    <fill>
      <patternFill patternType="solid">
        <fgColor rgb="FFF7F7F7"/>
        <bgColor rgb="FFEEF1F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FD3D8"/>
      </left>
      <right style="thin">
        <color rgb="FFCFD3D8"/>
      </right>
      <top style="thin">
        <color rgb="FFCFD3D8"/>
      </top>
      <bottom style="thin">
        <color rgb="FFCFD3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1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1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14" fillId="5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14" fillId="5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0" fillId="5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1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14" fillId="5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1B2A4A"/>
          <bgColor rgb="FF000000"/>
        </patternFill>
      </fill>
    </dxf>
    <dxf>
      <fill>
        <patternFill patternType="solid">
          <fgColor rgb="FFEEF1F6"/>
          <bgColor rgb="FF000000"/>
        </patternFill>
      </fill>
    </dxf>
    <dxf>
      <fill>
        <patternFill patternType="solid">
          <fgColor rgb="FFF7F7F7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7F7F7"/>
      <rgbColor rgb="FFEEF1F6"/>
      <rgbColor rgb="FF660066"/>
      <rgbColor rgb="FFFF8080"/>
      <rgbColor rgb="FF0066CC"/>
      <rgbColor rgb="FFCFD3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C8202F"/>
      <rgbColor rgb="FF993366"/>
      <rgbColor rgb="FF333399"/>
      <rgbColor rgb="FF1B2A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2" min="2" style="1" width="12"/>
    <col collapsed="false" customWidth="true" hidden="false" outlineLevel="0" max="6" min="3" style="1" width="14"/>
    <col collapsed="false" customWidth="true" hidden="false" outlineLevel="0" max="7" min="7" style="1" width="54"/>
  </cols>
  <sheetData>
    <row r="1" customFormat="false" ht="39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19.5" hidden="false" customHeight="true" outlineLevel="0" collapsed="false">
      <c r="A2" s="3" t="s">
        <v>1</v>
      </c>
      <c r="B2" s="3"/>
      <c r="C2" s="3"/>
      <c r="D2" s="3"/>
      <c r="E2" s="3"/>
      <c r="F2" s="3"/>
      <c r="G2" s="3"/>
    </row>
    <row r="4" customFormat="false" ht="18" hidden="false" customHeight="true" outlineLevel="0" collapsed="false">
      <c r="A4" s="4" t="s">
        <v>2</v>
      </c>
      <c r="B4" s="4"/>
      <c r="C4" s="4"/>
      <c r="D4" s="4"/>
      <c r="E4" s="4"/>
      <c r="F4" s="4"/>
      <c r="G4" s="4"/>
    </row>
    <row r="5" customFormat="false" ht="15" hidden="false" customHeight="true" outlineLevel="0" collapsed="false">
      <c r="A5" s="5" t="s">
        <v>3</v>
      </c>
      <c r="B5" s="6" t="s">
        <v>4</v>
      </c>
      <c r="C5" s="6"/>
      <c r="D5" s="6"/>
      <c r="E5" s="6"/>
      <c r="F5" s="6"/>
      <c r="G5" s="6"/>
    </row>
    <row r="6" customFormat="false" ht="15" hidden="false" customHeight="true" outlineLevel="0" collapsed="false">
      <c r="A6" s="5" t="s">
        <v>5</v>
      </c>
      <c r="B6" s="6" t="s">
        <v>6</v>
      </c>
      <c r="C6" s="6"/>
      <c r="D6" s="6"/>
      <c r="E6" s="6"/>
      <c r="F6" s="6"/>
      <c r="G6" s="6"/>
    </row>
    <row r="7" customFormat="false" ht="15" hidden="false" customHeight="true" outlineLevel="0" collapsed="false">
      <c r="A7" s="5" t="s">
        <v>7</v>
      </c>
      <c r="B7" s="6" t="s">
        <v>8</v>
      </c>
      <c r="C7" s="6"/>
      <c r="D7" s="6"/>
      <c r="E7" s="6"/>
      <c r="F7" s="6"/>
      <c r="G7" s="6"/>
    </row>
    <row r="8" customFormat="false" ht="15" hidden="false" customHeight="true" outlineLevel="0" collapsed="false">
      <c r="A8" s="5" t="s">
        <v>9</v>
      </c>
      <c r="B8" s="6" t="s">
        <v>10</v>
      </c>
      <c r="C8" s="6"/>
      <c r="D8" s="6"/>
      <c r="E8" s="6"/>
      <c r="F8" s="6"/>
      <c r="G8" s="6"/>
    </row>
    <row r="10" customFormat="false" ht="30" hidden="false" customHeight="true" outlineLevel="0" collapsed="false">
      <c r="A10" s="7" t="s">
        <v>11</v>
      </c>
      <c r="B10" s="7" t="s">
        <v>12</v>
      </c>
      <c r="C10" s="7" t="s">
        <v>13</v>
      </c>
      <c r="D10" s="7" t="s">
        <v>14</v>
      </c>
      <c r="E10" s="7" t="s">
        <v>15</v>
      </c>
      <c r="F10" s="7" t="s">
        <v>16</v>
      </c>
      <c r="G10" s="7" t="s">
        <v>17</v>
      </c>
    </row>
    <row r="11" customFormat="false" ht="19.5" hidden="false" customHeight="true" outlineLevel="0" collapsed="false">
      <c r="A11" s="8" t="s">
        <v>18</v>
      </c>
      <c r="B11" s="9" t="n">
        <f aca="false">COUNTIF('Quantity Takeoff'!$B$10:$B$311,A11)</f>
        <v>8</v>
      </c>
      <c r="C11" s="9" t="n">
        <f aca="false">SUMIFS('Quantity Takeoff'!$G$10:$G$311,'Quantity Takeoff'!$B$10:$B$311,A11,'Quantity Takeoff'!$J$10:$J$311,"EA")</f>
        <v>7</v>
      </c>
      <c r="D11" s="9" t="n">
        <f aca="false">SUMIFS('Quantity Takeoff'!$G$10:$G$311,'Quantity Takeoff'!$B$10:$B$311,A11,'Quantity Takeoff'!$J$10:$J$311,"LF")</f>
        <v>1106.57</v>
      </c>
      <c r="E11" s="9" t="n">
        <f aca="false">SUMIFS('Quantity Takeoff'!$G$10:$G$311,'Quantity Takeoff'!$B$10:$B$311,A11,'Quantity Takeoff'!$J$10:$J$311,"SF")</f>
        <v>8274.82</v>
      </c>
      <c r="F11" s="9" t="n">
        <f aca="false">SUMIFS('Quantity Takeoff'!$G$10:$G$311,'Quantity Takeoff'!$B$10:$B$311,A11,'Quantity Takeoff'!$J$10:$J$311,"CY")</f>
        <v>0</v>
      </c>
      <c r="G11" s="8" t="s">
        <v>19</v>
      </c>
    </row>
    <row r="12" customFormat="false" ht="27.75" hidden="false" customHeight="true" outlineLevel="0" collapsed="false">
      <c r="A12" s="8" t="s">
        <v>20</v>
      </c>
      <c r="B12" s="9" t="n">
        <f aca="false">COUNTIF('Quantity Takeoff'!$B$10:$B$311,A12)</f>
        <v>30</v>
      </c>
      <c r="C12" s="9" t="n">
        <f aca="false">SUMIFS('Quantity Takeoff'!$G$10:$G$311,'Quantity Takeoff'!$B$10:$B$311,A12,'Quantity Takeoff'!$J$10:$J$311,"EA")</f>
        <v>0</v>
      </c>
      <c r="D12" s="9" t="n">
        <f aca="false">SUMIFS('Quantity Takeoff'!$G$10:$G$311,'Quantity Takeoff'!$B$10:$B$311,A12,'Quantity Takeoff'!$J$10:$J$311,"LF")</f>
        <v>602.42</v>
      </c>
      <c r="E12" s="9" t="n">
        <f aca="false">SUMIFS('Quantity Takeoff'!$G$10:$G$311,'Quantity Takeoff'!$B$10:$B$311,A12,'Quantity Takeoff'!$J$10:$J$311,"SF")</f>
        <v>442.53</v>
      </c>
      <c r="F12" s="9" t="n">
        <f aca="false">SUMIFS('Quantity Takeoff'!$G$10:$G$311,'Quantity Takeoff'!$B$10:$B$311,A12,'Quantity Takeoff'!$J$10:$J$311,"CY")</f>
        <v>240.884286728395</v>
      </c>
      <c r="G12" s="8" t="s">
        <v>21</v>
      </c>
    </row>
    <row r="13" customFormat="false" ht="19.5" hidden="false" customHeight="true" outlineLevel="0" collapsed="false">
      <c r="A13" s="8" t="s">
        <v>22</v>
      </c>
      <c r="B13" s="9" t="n">
        <f aca="false">COUNTIF('Quantity Takeoff'!$B$10:$B$311,A13)</f>
        <v>8</v>
      </c>
      <c r="C13" s="9" t="n">
        <f aca="false">SUMIFS('Quantity Takeoff'!$G$10:$G$311,'Quantity Takeoff'!$B$10:$B$311,A13,'Quantity Takeoff'!$J$10:$J$311,"EA")</f>
        <v>5</v>
      </c>
      <c r="D13" s="9" t="n">
        <f aca="false">SUMIFS('Quantity Takeoff'!$G$10:$G$311,'Quantity Takeoff'!$B$10:$B$311,A13,'Quantity Takeoff'!$J$10:$J$311,"LF")</f>
        <v>290.41</v>
      </c>
      <c r="E13" s="9" t="n">
        <f aca="false">SUMIFS('Quantity Takeoff'!$G$10:$G$311,'Quantity Takeoff'!$B$10:$B$311,A13,'Quantity Takeoff'!$J$10:$J$311,"SF")</f>
        <v>8173.18</v>
      </c>
      <c r="F13" s="9" t="n">
        <f aca="false">SUMIFS('Quantity Takeoff'!$G$10:$G$311,'Quantity Takeoff'!$B$10:$B$311,A13,'Quantity Takeoff'!$J$10:$J$311,"CY")</f>
        <v>0</v>
      </c>
      <c r="G13" s="8" t="s">
        <v>23</v>
      </c>
    </row>
    <row r="14" customFormat="false" ht="27.75" hidden="false" customHeight="true" outlineLevel="0" collapsed="false">
      <c r="A14" s="8" t="s">
        <v>24</v>
      </c>
      <c r="B14" s="9" t="n">
        <f aca="false">COUNTIF('Quantity Takeoff'!$B$10:$B$311,A14)</f>
        <v>25</v>
      </c>
      <c r="C14" s="9" t="n">
        <f aca="false">SUMIFS('Quantity Takeoff'!$G$10:$G$311,'Quantity Takeoff'!$B$10:$B$311,A14,'Quantity Takeoff'!$J$10:$J$311,"EA")</f>
        <v>0</v>
      </c>
      <c r="D14" s="9" t="n">
        <f aca="false">SUMIFS('Quantity Takeoff'!$G$10:$G$311,'Quantity Takeoff'!$B$10:$B$311,A14,'Quantity Takeoff'!$J$10:$J$311,"LF")</f>
        <v>2074.06</v>
      </c>
      <c r="E14" s="9" t="n">
        <f aca="false">SUMIFS('Quantity Takeoff'!$G$10:$G$311,'Quantity Takeoff'!$B$10:$B$311,A14,'Quantity Takeoff'!$J$10:$J$311,"SF")</f>
        <v>1988.87</v>
      </c>
      <c r="F14" s="9" t="n">
        <f aca="false">SUMIFS('Quantity Takeoff'!$G$10:$G$311,'Quantity Takeoff'!$B$10:$B$311,A14,'Quantity Takeoff'!$J$10:$J$311,"CY")</f>
        <v>0</v>
      </c>
      <c r="G14" s="8" t="s">
        <v>25</v>
      </c>
    </row>
    <row r="15" customFormat="false" ht="27.75" hidden="false" customHeight="true" outlineLevel="0" collapsed="false">
      <c r="A15" s="8" t="s">
        <v>26</v>
      </c>
      <c r="B15" s="9" t="n">
        <f aca="false">COUNTIF('Quantity Takeoff'!$B$10:$B$311,A15)</f>
        <v>20</v>
      </c>
      <c r="C15" s="9" t="n">
        <f aca="false">SUMIFS('Quantity Takeoff'!$G$10:$G$311,'Quantity Takeoff'!$B$10:$B$311,A15,'Quantity Takeoff'!$J$10:$J$311,"EA")</f>
        <v>0</v>
      </c>
      <c r="D15" s="9" t="n">
        <f aca="false">SUMIFS('Quantity Takeoff'!$G$10:$G$311,'Quantity Takeoff'!$B$10:$B$311,A15,'Quantity Takeoff'!$J$10:$J$311,"LF")</f>
        <v>3185.4</v>
      </c>
      <c r="E15" s="9" t="n">
        <f aca="false">SUMIFS('Quantity Takeoff'!$G$10:$G$311,'Quantity Takeoff'!$B$10:$B$311,A15,'Quantity Takeoff'!$J$10:$J$311,"SF")</f>
        <v>18740.45</v>
      </c>
      <c r="F15" s="9" t="n">
        <f aca="false">SUMIFS('Quantity Takeoff'!$G$10:$G$311,'Quantity Takeoff'!$B$10:$B$311,A15,'Quantity Takeoff'!$J$10:$J$311,"CY")</f>
        <v>0</v>
      </c>
      <c r="G15" s="8" t="s">
        <v>27</v>
      </c>
    </row>
    <row r="16" customFormat="false" ht="19.5" hidden="false" customHeight="true" outlineLevel="0" collapsed="false">
      <c r="A16" s="8" t="s">
        <v>28</v>
      </c>
      <c r="B16" s="9" t="n">
        <f aca="false">COUNTIF('Quantity Takeoff'!$B$10:$B$311,A16)</f>
        <v>15</v>
      </c>
      <c r="C16" s="9" t="n">
        <f aca="false">SUMIFS('Quantity Takeoff'!$G$10:$G$311,'Quantity Takeoff'!$B$10:$B$311,A16,'Quantity Takeoff'!$J$10:$J$311,"EA")</f>
        <v>1</v>
      </c>
      <c r="D16" s="9" t="n">
        <f aca="false">SUMIFS('Quantity Takeoff'!$G$10:$G$311,'Quantity Takeoff'!$B$10:$B$311,A16,'Quantity Takeoff'!$J$10:$J$311,"LF")</f>
        <v>111.59</v>
      </c>
      <c r="E16" s="9" t="n">
        <f aca="false">SUMIFS('Quantity Takeoff'!$G$10:$G$311,'Quantity Takeoff'!$B$10:$B$311,A16,'Quantity Takeoff'!$J$10:$J$311,"SF")</f>
        <v>36966.93</v>
      </c>
      <c r="F16" s="9" t="n">
        <f aca="false">SUMIFS('Quantity Takeoff'!$G$10:$G$311,'Quantity Takeoff'!$B$10:$B$311,A16,'Quantity Takeoff'!$J$10:$J$311,"CY")</f>
        <v>0</v>
      </c>
      <c r="G16" s="8" t="s">
        <v>29</v>
      </c>
    </row>
    <row r="17" customFormat="false" ht="19.5" hidden="false" customHeight="true" outlineLevel="0" collapsed="false">
      <c r="A17" s="8" t="s">
        <v>30</v>
      </c>
      <c r="B17" s="9" t="n">
        <f aca="false">COUNTIF('Quantity Takeoff'!$B$10:$B$311,A17)</f>
        <v>7</v>
      </c>
      <c r="C17" s="9" t="n">
        <f aca="false">SUMIFS('Quantity Takeoff'!$G$10:$G$311,'Quantity Takeoff'!$B$10:$B$311,A17,'Quantity Takeoff'!$J$10:$J$311,"EA")</f>
        <v>48</v>
      </c>
      <c r="D17" s="9" t="n">
        <f aca="false">SUMIFS('Quantity Takeoff'!$G$10:$G$311,'Quantity Takeoff'!$B$10:$B$311,A17,'Quantity Takeoff'!$J$10:$J$311,"LF")</f>
        <v>0</v>
      </c>
      <c r="E17" s="9" t="n">
        <f aca="false">SUMIFS('Quantity Takeoff'!$G$10:$G$311,'Quantity Takeoff'!$B$10:$B$311,A17,'Quantity Takeoff'!$J$10:$J$311,"SF")</f>
        <v>0</v>
      </c>
      <c r="F17" s="9" t="n">
        <f aca="false">SUMIFS('Quantity Takeoff'!$G$10:$G$311,'Quantity Takeoff'!$B$10:$B$311,A17,'Quantity Takeoff'!$J$10:$J$311,"CY")</f>
        <v>0</v>
      </c>
      <c r="G17" s="8" t="s">
        <v>31</v>
      </c>
    </row>
    <row r="18" customFormat="false" ht="27.75" hidden="false" customHeight="true" outlineLevel="0" collapsed="false">
      <c r="A18" s="8" t="s">
        <v>32</v>
      </c>
      <c r="B18" s="9" t="n">
        <f aca="false">COUNTIF('Quantity Takeoff'!$B$10:$B$311,A18)</f>
        <v>29</v>
      </c>
      <c r="C18" s="9" t="n">
        <f aca="false">SUMIFS('Quantity Takeoff'!$G$10:$G$311,'Quantity Takeoff'!$B$10:$B$311,A18,'Quantity Takeoff'!$J$10:$J$311,"EA")</f>
        <v>22</v>
      </c>
      <c r="D18" s="9" t="n">
        <f aca="false">SUMIFS('Quantity Takeoff'!$G$10:$G$311,'Quantity Takeoff'!$B$10:$B$311,A18,'Quantity Takeoff'!$J$10:$J$311,"LF")</f>
        <v>10410.6281203007</v>
      </c>
      <c r="E18" s="9" t="n">
        <f aca="false">SUMIFS('Quantity Takeoff'!$G$10:$G$311,'Quantity Takeoff'!$B$10:$B$311,A18,'Quantity Takeoff'!$J$10:$J$311,"SF")</f>
        <v>44475.82</v>
      </c>
      <c r="F18" s="9" t="n">
        <f aca="false">SUMIFS('Quantity Takeoff'!$G$10:$G$311,'Quantity Takeoff'!$B$10:$B$311,A18,'Quantity Takeoff'!$J$10:$J$311,"CY")</f>
        <v>0</v>
      </c>
      <c r="G18" s="8" t="s">
        <v>33</v>
      </c>
    </row>
    <row r="19" customFormat="false" ht="19.5" hidden="false" customHeight="true" outlineLevel="0" collapsed="false">
      <c r="A19" s="8" t="s">
        <v>34</v>
      </c>
      <c r="B19" s="9" t="n">
        <f aca="false">COUNTIF('Quantity Takeoff'!$B$10:$B$311,A19)</f>
        <v>6</v>
      </c>
      <c r="C19" s="9" t="n">
        <f aca="false">SUMIFS('Quantity Takeoff'!$G$10:$G$311,'Quantity Takeoff'!$B$10:$B$311,A19,'Quantity Takeoff'!$J$10:$J$311,"EA")</f>
        <v>48</v>
      </c>
      <c r="D19" s="9" t="n">
        <f aca="false">SUMIFS('Quantity Takeoff'!$G$10:$G$311,'Quantity Takeoff'!$B$10:$B$311,A19,'Quantity Takeoff'!$J$10:$J$311,"LF")</f>
        <v>0</v>
      </c>
      <c r="E19" s="9" t="n">
        <f aca="false">SUMIFS('Quantity Takeoff'!$G$10:$G$311,'Quantity Takeoff'!$B$10:$B$311,A19,'Quantity Takeoff'!$J$10:$J$311,"SF")</f>
        <v>0</v>
      </c>
      <c r="F19" s="9" t="n">
        <f aca="false">SUMIFS('Quantity Takeoff'!$G$10:$G$311,'Quantity Takeoff'!$B$10:$B$311,A19,'Quantity Takeoff'!$J$10:$J$311,"CY")</f>
        <v>0</v>
      </c>
      <c r="G19" s="8" t="s">
        <v>35</v>
      </c>
    </row>
    <row r="20" customFormat="false" ht="27.75" hidden="false" customHeight="true" outlineLevel="0" collapsed="false">
      <c r="A20" s="8" t="s">
        <v>36</v>
      </c>
      <c r="B20" s="9" t="n">
        <f aca="false">COUNTIF('Quantity Takeoff'!$B$10:$B$311,A20)</f>
        <v>5</v>
      </c>
      <c r="C20" s="9" t="n">
        <f aca="false">SUMIFS('Quantity Takeoff'!$G$10:$G$311,'Quantity Takeoff'!$B$10:$B$311,A20,'Quantity Takeoff'!$J$10:$J$311,"EA")</f>
        <v>5</v>
      </c>
      <c r="D20" s="9" t="n">
        <f aca="false">SUMIFS('Quantity Takeoff'!$G$10:$G$311,'Quantity Takeoff'!$B$10:$B$311,A20,'Quantity Takeoff'!$J$10:$J$311,"LF")</f>
        <v>0</v>
      </c>
      <c r="E20" s="9" t="n">
        <f aca="false">SUMIFS('Quantity Takeoff'!$G$10:$G$311,'Quantity Takeoff'!$B$10:$B$311,A20,'Quantity Takeoff'!$J$10:$J$311,"SF")</f>
        <v>0</v>
      </c>
      <c r="F20" s="9" t="n">
        <f aca="false">SUMIFS('Quantity Takeoff'!$G$10:$G$311,'Quantity Takeoff'!$B$10:$B$311,A20,'Quantity Takeoff'!$J$10:$J$311,"CY")</f>
        <v>0</v>
      </c>
      <c r="G20" s="8" t="s">
        <v>37</v>
      </c>
    </row>
    <row r="21" customFormat="false" ht="27.75" hidden="false" customHeight="true" outlineLevel="0" collapsed="false">
      <c r="A21" s="8" t="s">
        <v>38</v>
      </c>
      <c r="B21" s="9" t="n">
        <f aca="false">COUNTIF('Quantity Takeoff'!$B$10:$B$311,A21)</f>
        <v>8</v>
      </c>
      <c r="C21" s="9" t="n">
        <f aca="false">SUMIFS('Quantity Takeoff'!$G$10:$G$311,'Quantity Takeoff'!$B$10:$B$311,A21,'Quantity Takeoff'!$J$10:$J$311,"EA")</f>
        <v>5</v>
      </c>
      <c r="D21" s="9" t="n">
        <f aca="false">SUMIFS('Quantity Takeoff'!$G$10:$G$311,'Quantity Takeoff'!$B$10:$B$311,A21,'Quantity Takeoff'!$J$10:$J$311,"LF")</f>
        <v>350.63</v>
      </c>
      <c r="E21" s="9" t="n">
        <f aca="false">SUMIFS('Quantity Takeoff'!$G$10:$G$311,'Quantity Takeoff'!$B$10:$B$311,A21,'Quantity Takeoff'!$J$10:$J$311,"SF")</f>
        <v>0</v>
      </c>
      <c r="F21" s="9" t="n">
        <f aca="false">SUMIFS('Quantity Takeoff'!$G$10:$G$311,'Quantity Takeoff'!$B$10:$B$311,A21,'Quantity Takeoff'!$J$10:$J$311,"CY")</f>
        <v>0</v>
      </c>
      <c r="G21" s="8" t="s">
        <v>39</v>
      </c>
    </row>
    <row r="22" customFormat="false" ht="27.75" hidden="false" customHeight="true" outlineLevel="0" collapsed="false">
      <c r="A22" s="8" t="s">
        <v>40</v>
      </c>
      <c r="B22" s="9" t="n">
        <f aca="false">COUNTIF('Quantity Takeoff'!$B$10:$B$311,A22)</f>
        <v>25</v>
      </c>
      <c r="C22" s="9" t="n">
        <f aca="false">SUMIFS('Quantity Takeoff'!$G$10:$G$311,'Quantity Takeoff'!$B$10:$B$311,A22,'Quantity Takeoff'!$J$10:$J$311,"EA")</f>
        <v>28</v>
      </c>
      <c r="D22" s="9" t="n">
        <f aca="false">SUMIFS('Quantity Takeoff'!$G$10:$G$311,'Quantity Takeoff'!$B$10:$B$311,A22,'Quantity Takeoff'!$J$10:$J$311,"LF")</f>
        <v>1769.91</v>
      </c>
      <c r="E22" s="9" t="n">
        <f aca="false">SUMIFS('Quantity Takeoff'!$G$10:$G$311,'Quantity Takeoff'!$B$10:$B$311,A22,'Quantity Takeoff'!$J$10:$J$311,"SF")</f>
        <v>0</v>
      </c>
      <c r="F22" s="9" t="n">
        <f aca="false">SUMIFS('Quantity Takeoff'!$G$10:$G$311,'Quantity Takeoff'!$B$10:$B$311,A22,'Quantity Takeoff'!$J$10:$J$311,"CY")</f>
        <v>0</v>
      </c>
      <c r="G22" s="8" t="s">
        <v>41</v>
      </c>
    </row>
    <row r="23" customFormat="false" ht="19.5" hidden="false" customHeight="true" outlineLevel="0" collapsed="false">
      <c r="A23" s="8" t="s">
        <v>42</v>
      </c>
      <c r="B23" s="9" t="n">
        <f aca="false">COUNTIF('Quantity Takeoff'!$B$10:$B$311,A23)</f>
        <v>59</v>
      </c>
      <c r="C23" s="9" t="n">
        <f aca="false">SUMIFS('Quantity Takeoff'!$G$10:$G$311,'Quantity Takeoff'!$B$10:$B$311,A23,'Quantity Takeoff'!$J$10:$J$311,"EA")</f>
        <v>67</v>
      </c>
      <c r="D23" s="9" t="n">
        <f aca="false">SUMIFS('Quantity Takeoff'!$G$10:$G$311,'Quantity Takeoff'!$B$10:$B$311,A23,'Quantity Takeoff'!$J$10:$J$311,"LF")</f>
        <v>777.16</v>
      </c>
      <c r="E23" s="9" t="n">
        <f aca="false">SUMIFS('Quantity Takeoff'!$G$10:$G$311,'Quantity Takeoff'!$B$10:$B$311,A23,'Quantity Takeoff'!$J$10:$J$311,"SF")</f>
        <v>0</v>
      </c>
      <c r="F23" s="9" t="n">
        <f aca="false">SUMIFS('Quantity Takeoff'!$G$10:$G$311,'Quantity Takeoff'!$B$10:$B$311,A23,'Quantity Takeoff'!$J$10:$J$311,"CY")</f>
        <v>0</v>
      </c>
      <c r="G23" s="8" t="s">
        <v>43</v>
      </c>
    </row>
    <row r="24" customFormat="false" ht="19.5" hidden="false" customHeight="true" outlineLevel="0" collapsed="false">
      <c r="A24" s="8" t="s">
        <v>44</v>
      </c>
      <c r="B24" s="9" t="n">
        <f aca="false">COUNTIF('Quantity Takeoff'!$B$10:$B$311,A24)</f>
        <v>19</v>
      </c>
      <c r="C24" s="9" t="n">
        <f aca="false">SUMIFS('Quantity Takeoff'!$G$10:$G$311,'Quantity Takeoff'!$B$10:$B$311,A24,'Quantity Takeoff'!$J$10:$J$311,"EA")</f>
        <v>286</v>
      </c>
      <c r="D24" s="9" t="n">
        <f aca="false">SUMIFS('Quantity Takeoff'!$G$10:$G$311,'Quantity Takeoff'!$B$10:$B$311,A24,'Quantity Takeoff'!$J$10:$J$311,"LF")</f>
        <v>0</v>
      </c>
      <c r="E24" s="9" t="n">
        <f aca="false">SUMIFS('Quantity Takeoff'!$G$10:$G$311,'Quantity Takeoff'!$B$10:$B$311,A24,'Quantity Takeoff'!$J$10:$J$311,"SF")</f>
        <v>0</v>
      </c>
      <c r="F24" s="9" t="n">
        <f aca="false">SUMIFS('Quantity Takeoff'!$G$10:$G$311,'Quantity Takeoff'!$B$10:$B$311,A24,'Quantity Takeoff'!$J$10:$J$311,"CY")</f>
        <v>0</v>
      </c>
      <c r="G24" s="8" t="s">
        <v>45</v>
      </c>
    </row>
    <row r="25" customFormat="false" ht="19.5" hidden="false" customHeight="true" outlineLevel="0" collapsed="false">
      <c r="A25" s="8" t="s">
        <v>46</v>
      </c>
      <c r="B25" s="9" t="n">
        <f aca="false">COUNTIF('Quantity Takeoff'!$B$10:$B$311,A25)</f>
        <v>7</v>
      </c>
      <c r="C25" s="9" t="n">
        <f aca="false">SUMIFS('Quantity Takeoff'!$G$10:$G$311,'Quantity Takeoff'!$B$10:$B$311,A25,'Quantity Takeoff'!$J$10:$J$311,"EA")</f>
        <v>0</v>
      </c>
      <c r="D25" s="9" t="n">
        <f aca="false">SUMIFS('Quantity Takeoff'!$G$10:$G$311,'Quantity Takeoff'!$B$10:$B$311,A25,'Quantity Takeoff'!$J$10:$J$311,"LF")</f>
        <v>0</v>
      </c>
      <c r="E25" s="9" t="n">
        <f aca="false">SUMIFS('Quantity Takeoff'!$G$10:$G$311,'Quantity Takeoff'!$B$10:$B$311,A25,'Quantity Takeoff'!$J$10:$J$311,"SF")</f>
        <v>0</v>
      </c>
      <c r="F25" s="9" t="n">
        <f aca="false">SUMIFS('Quantity Takeoff'!$G$10:$G$311,'Quantity Takeoff'!$B$10:$B$311,A25,'Quantity Takeoff'!$J$10:$J$311,"CY")</f>
        <v>3240</v>
      </c>
      <c r="G25" s="8" t="s">
        <v>47</v>
      </c>
    </row>
    <row r="26" customFormat="false" ht="27.75" hidden="false" customHeight="true" outlineLevel="0" collapsed="false">
      <c r="A26" s="8" t="s">
        <v>48</v>
      </c>
      <c r="B26" s="9" t="n">
        <f aca="false">COUNTIF('Quantity Takeoff'!$B$10:$B$311,A26)</f>
        <v>7</v>
      </c>
      <c r="C26" s="9" t="n">
        <f aca="false">SUMIFS('Quantity Takeoff'!$G$10:$G$311,'Quantity Takeoff'!$B$10:$B$311,A26,'Quantity Takeoff'!$J$10:$J$311,"EA")</f>
        <v>2</v>
      </c>
      <c r="D26" s="9" t="n">
        <f aca="false">SUMIFS('Quantity Takeoff'!$G$10:$G$311,'Quantity Takeoff'!$B$10:$B$311,A26,'Quantity Takeoff'!$J$10:$J$311,"LF")</f>
        <v>784.6</v>
      </c>
      <c r="E26" s="9" t="n">
        <f aca="false">SUMIFS('Quantity Takeoff'!$G$10:$G$311,'Quantity Takeoff'!$B$10:$B$311,A26,'Quantity Takeoff'!$J$10:$J$311,"SF")</f>
        <v>11448.31</v>
      </c>
      <c r="F26" s="9" t="n">
        <f aca="false">SUMIFS('Quantity Takeoff'!$G$10:$G$311,'Quantity Takeoff'!$B$10:$B$311,A26,'Quantity Takeoff'!$J$10:$J$311,"CY")</f>
        <v>8</v>
      </c>
      <c r="G26" s="8" t="s">
        <v>49</v>
      </c>
    </row>
    <row r="27" customFormat="false" ht="42" hidden="false" customHeight="true" outlineLevel="0" collapsed="false">
      <c r="A27" s="8" t="s">
        <v>50</v>
      </c>
      <c r="B27" s="9" t="n">
        <f aca="false">COUNTIF('Quantity Takeoff'!$B$10:$B$311,A27)</f>
        <v>7</v>
      </c>
      <c r="C27" s="9" t="n">
        <f aca="false">SUMIFS('Quantity Takeoff'!$G$10:$G$311,'Quantity Takeoff'!$B$10:$B$311,A27,'Quantity Takeoff'!$J$10:$J$311,"EA")</f>
        <v>5</v>
      </c>
      <c r="D27" s="9" t="n">
        <f aca="false">SUMIFS('Quantity Takeoff'!$G$10:$G$311,'Quantity Takeoff'!$B$10:$B$311,A27,'Quantity Takeoff'!$J$10:$J$311,"LF")</f>
        <v>357.35</v>
      </c>
      <c r="E27" s="9" t="n">
        <f aca="false">SUMIFS('Quantity Takeoff'!$G$10:$G$311,'Quantity Takeoff'!$B$10:$B$311,A27,'Quantity Takeoff'!$J$10:$J$311,"SF")</f>
        <v>0</v>
      </c>
      <c r="F27" s="9" t="n">
        <f aca="false">SUMIFS('Quantity Takeoff'!$G$10:$G$311,'Quantity Takeoff'!$B$10:$B$311,A27,'Quantity Takeoff'!$J$10:$J$311,"CY")</f>
        <v>0</v>
      </c>
      <c r="G27" s="8" t="s">
        <v>51</v>
      </c>
    </row>
    <row r="28" customFormat="false" ht="21.75" hidden="false" customHeight="true" outlineLevel="0" collapsed="false">
      <c r="A28" s="10" t="s">
        <v>52</v>
      </c>
      <c r="B28" s="11" t="n">
        <f aca="false">SUM(B11:B27)</f>
        <v>285</v>
      </c>
      <c r="C28" s="11" t="n">
        <f aca="false">SUM(C11:C27)</f>
        <v>529</v>
      </c>
      <c r="D28" s="11" t="n">
        <f aca="false">SUM(D11:D27)</f>
        <v>21820.7281203007</v>
      </c>
      <c r="E28" s="11" t="n">
        <f aca="false">SUM(E11:E27)</f>
        <v>130510.91</v>
      </c>
      <c r="F28" s="11" t="n">
        <f aca="false">SUM(F11:F27)</f>
        <v>3488.8842867284</v>
      </c>
      <c r="G28" s="10"/>
    </row>
    <row r="30" customFormat="false" ht="15" hidden="false" customHeight="true" outlineLevel="0" collapsed="false">
      <c r="A30" s="12" t="s">
        <v>53</v>
      </c>
      <c r="B30" s="12"/>
      <c r="C30" s="12"/>
      <c r="D30" s="12"/>
      <c r="E30" s="12"/>
      <c r="F30" s="12"/>
      <c r="G30" s="12"/>
    </row>
    <row r="31" customFormat="false" ht="15" hidden="false" customHeight="true" outlineLevel="0" collapsed="false">
      <c r="A31" s="13" t="s">
        <v>54</v>
      </c>
      <c r="B31" s="13"/>
      <c r="C31" s="13"/>
      <c r="D31" s="13"/>
      <c r="E31" s="13"/>
      <c r="F31" s="13"/>
      <c r="G31" s="13"/>
    </row>
    <row r="32" customFormat="false" ht="15" hidden="false" customHeight="true" outlineLevel="0" collapsed="false">
      <c r="A32" s="13" t="s">
        <v>55</v>
      </c>
      <c r="B32" s="13"/>
      <c r="C32" s="13"/>
      <c r="D32" s="13"/>
      <c r="E32" s="13"/>
      <c r="F32" s="13"/>
      <c r="G32" s="13"/>
    </row>
    <row r="33" customFormat="false" ht="15" hidden="false" customHeight="true" outlineLevel="0" collapsed="false">
      <c r="A33" s="13" t="s">
        <v>56</v>
      </c>
      <c r="B33" s="13"/>
      <c r="C33" s="13"/>
      <c r="D33" s="13"/>
      <c r="E33" s="13"/>
      <c r="F33" s="13"/>
      <c r="G33" s="13"/>
    </row>
    <row r="34" customFormat="false" ht="15" hidden="false" customHeight="true" outlineLevel="0" collapsed="false">
      <c r="A34" s="13" t="s">
        <v>57</v>
      </c>
      <c r="B34" s="13"/>
      <c r="C34" s="13"/>
      <c r="D34" s="13"/>
      <c r="E34" s="13"/>
      <c r="F34" s="13"/>
      <c r="G34" s="13"/>
    </row>
    <row r="35" customFormat="false" ht="15" hidden="false" customHeight="true" outlineLevel="0" collapsed="false">
      <c r="A35" s="13" t="s">
        <v>58</v>
      </c>
      <c r="B35" s="13"/>
      <c r="C35" s="13"/>
      <c r="D35" s="13"/>
      <c r="E35" s="13"/>
      <c r="F35" s="13"/>
      <c r="G35" s="13"/>
    </row>
    <row r="36" customFormat="false" ht="15" hidden="false" customHeight="true" outlineLevel="0" collapsed="false">
      <c r="A36" s="13"/>
      <c r="B36" s="13"/>
      <c r="C36" s="13"/>
      <c r="D36" s="13"/>
      <c r="E36" s="13"/>
      <c r="F36" s="13"/>
      <c r="G36" s="13"/>
    </row>
    <row r="37" customFormat="false" ht="15" hidden="false" customHeight="true" outlineLevel="0" collapsed="false">
      <c r="A37" s="14" t="s">
        <v>59</v>
      </c>
      <c r="B37" s="14"/>
      <c r="C37" s="14"/>
      <c r="D37" s="14"/>
      <c r="E37" s="14"/>
      <c r="F37" s="14"/>
      <c r="G37" s="14"/>
    </row>
  </sheetData>
  <mergeCells count="15">
    <mergeCell ref="A1:G1"/>
    <mergeCell ref="A2:G2"/>
    <mergeCell ref="A4:G4"/>
    <mergeCell ref="B5:G5"/>
    <mergeCell ref="B6:G6"/>
    <mergeCell ref="B7:G7"/>
    <mergeCell ref="B8:G8"/>
    <mergeCell ref="A30:G30"/>
    <mergeCell ref="A31:G31"/>
    <mergeCell ref="A32:G32"/>
    <mergeCell ref="A33:G33"/>
    <mergeCell ref="A34:G34"/>
    <mergeCell ref="A35:G35"/>
    <mergeCell ref="A36:G36"/>
    <mergeCell ref="A37:G3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24"/>
    <col collapsed="false" customWidth="true" hidden="false" outlineLevel="0" max="3" min="3" style="1" width="13"/>
    <col collapsed="false" customWidth="true" hidden="false" outlineLevel="0" max="4" min="4" style="1" width="26"/>
    <col collapsed="false" customWidth="true" hidden="false" outlineLevel="0" max="5" min="5" style="1" width="46"/>
    <col collapsed="false" customWidth="true" hidden="false" outlineLevel="0" max="6" min="6" style="1" width="50"/>
    <col collapsed="false" customWidth="true" hidden="false" outlineLevel="0" max="7" min="7" style="1" width="11"/>
    <col collapsed="false" customWidth="true" hidden="false" outlineLevel="0" max="8" min="8" style="1" width="9"/>
    <col collapsed="false" customWidth="true" hidden="false" outlineLevel="0" max="9" min="9" style="1" width="12"/>
    <col collapsed="false" customWidth="true" hidden="false" outlineLevel="0" max="10" min="10" style="1" width="8"/>
  </cols>
  <sheetData>
    <row r="1" customFormat="false" ht="39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9.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4" customFormat="false" ht="18" hidden="false" customHeight="true" outlineLevel="0" collapsed="false">
      <c r="A4" s="4" t="s">
        <v>60</v>
      </c>
      <c r="B4" s="4"/>
      <c r="C4" s="4"/>
      <c r="D4" s="4"/>
      <c r="E4" s="4"/>
      <c r="F4" s="4"/>
      <c r="G4" s="4"/>
      <c r="H4" s="4"/>
      <c r="I4" s="4"/>
      <c r="J4" s="4"/>
    </row>
    <row r="5" customFormat="false" ht="15" hidden="false" customHeight="true" outlineLevel="0" collapsed="false">
      <c r="A5" s="15" t="s">
        <v>3</v>
      </c>
      <c r="B5" s="15"/>
      <c r="C5" s="6" t="s">
        <v>4</v>
      </c>
      <c r="D5" s="6"/>
      <c r="E5" s="6"/>
      <c r="F5" s="6"/>
      <c r="G5" s="6"/>
      <c r="H5" s="6"/>
    </row>
    <row r="6" customFormat="false" ht="15" hidden="false" customHeight="true" outlineLevel="0" collapsed="false">
      <c r="A6" s="15" t="s">
        <v>5</v>
      </c>
      <c r="B6" s="15"/>
      <c r="C6" s="6" t="s">
        <v>6</v>
      </c>
      <c r="D6" s="6"/>
      <c r="E6" s="6"/>
      <c r="F6" s="6"/>
      <c r="G6" s="6"/>
      <c r="H6" s="6"/>
    </row>
    <row r="7" customFormat="false" ht="15" hidden="false" customHeight="true" outlineLevel="0" collapsed="false">
      <c r="A7" s="15" t="s">
        <v>7</v>
      </c>
      <c r="B7" s="15"/>
      <c r="C7" s="6" t="s">
        <v>8</v>
      </c>
      <c r="D7" s="6"/>
      <c r="E7" s="6"/>
      <c r="F7" s="6"/>
      <c r="G7" s="6"/>
      <c r="H7" s="6"/>
    </row>
    <row r="9" customFormat="false" ht="30" hidden="false" customHeight="true" outlineLevel="0" collapsed="false">
      <c r="A9" s="7" t="s">
        <v>61</v>
      </c>
      <c r="B9" s="7" t="s">
        <v>11</v>
      </c>
      <c r="C9" s="7" t="s">
        <v>62</v>
      </c>
      <c r="D9" s="7" t="s">
        <v>63</v>
      </c>
      <c r="E9" s="7" t="s">
        <v>64</v>
      </c>
      <c r="F9" s="7" t="s">
        <v>65</v>
      </c>
      <c r="G9" s="7" t="s">
        <v>66</v>
      </c>
      <c r="H9" s="7" t="s">
        <v>67</v>
      </c>
      <c r="I9" s="7" t="s">
        <v>68</v>
      </c>
      <c r="J9" s="7" t="s">
        <v>69</v>
      </c>
    </row>
    <row r="10" customFormat="false" ht="19.5" hidden="false" customHeight="true" outlineLevel="0" collapsed="false">
      <c r="A10" s="16" t="s">
        <v>70</v>
      </c>
      <c r="B10" s="16"/>
      <c r="C10" s="16"/>
      <c r="D10" s="16"/>
      <c r="E10" s="16"/>
      <c r="F10" s="16"/>
      <c r="G10" s="16"/>
      <c r="H10" s="16"/>
      <c r="I10" s="16"/>
      <c r="J10" s="16"/>
    </row>
    <row r="11" customFormat="false" ht="27" hidden="false" customHeight="true" outlineLevel="0" collapsed="false">
      <c r="A11" s="17" t="n">
        <v>1</v>
      </c>
      <c r="B11" s="18" t="s">
        <v>18</v>
      </c>
      <c r="C11" s="17" t="s">
        <v>71</v>
      </c>
      <c r="D11" s="18" t="s">
        <v>19</v>
      </c>
      <c r="E11" s="18" t="s">
        <v>72</v>
      </c>
      <c r="F11" s="18"/>
      <c r="G11" s="19" t="n">
        <v>3601.53</v>
      </c>
      <c r="H11" s="20" t="n">
        <v>0</v>
      </c>
      <c r="I11" s="21" t="n">
        <f aca="false">G11*(1+H11)</f>
        <v>3601.53</v>
      </c>
      <c r="J11" s="17" t="s">
        <v>73</v>
      </c>
    </row>
    <row r="12" customFormat="false" ht="18" hidden="false" customHeight="true" outlineLevel="0" collapsed="false">
      <c r="A12" s="22" t="n">
        <v>2</v>
      </c>
      <c r="B12" s="23" t="s">
        <v>18</v>
      </c>
      <c r="C12" s="22" t="s">
        <v>71</v>
      </c>
      <c r="D12" s="23" t="s">
        <v>19</v>
      </c>
      <c r="E12" s="23" t="s">
        <v>74</v>
      </c>
      <c r="F12" s="23"/>
      <c r="G12" s="24" t="n">
        <v>687.09</v>
      </c>
      <c r="H12" s="25" t="n">
        <v>0</v>
      </c>
      <c r="I12" s="26" t="n">
        <f aca="false">G12*(1+H12)</f>
        <v>687.09</v>
      </c>
      <c r="J12" s="22" t="s">
        <v>73</v>
      </c>
    </row>
    <row r="13" customFormat="false" ht="18" hidden="false" customHeight="true" outlineLevel="0" collapsed="false">
      <c r="A13" s="17" t="n">
        <v>3</v>
      </c>
      <c r="B13" s="18" t="s">
        <v>18</v>
      </c>
      <c r="C13" s="17" t="s">
        <v>71</v>
      </c>
      <c r="D13" s="18" t="s">
        <v>19</v>
      </c>
      <c r="E13" s="18" t="s">
        <v>75</v>
      </c>
      <c r="F13" s="18"/>
      <c r="G13" s="19" t="n">
        <v>505.46</v>
      </c>
      <c r="H13" s="20" t="n">
        <v>0</v>
      </c>
      <c r="I13" s="21" t="n">
        <f aca="false">G13*(1+H13)</f>
        <v>505.46</v>
      </c>
      <c r="J13" s="17" t="s">
        <v>76</v>
      </c>
    </row>
    <row r="14" customFormat="false" ht="18" hidden="false" customHeight="true" outlineLevel="0" collapsed="false">
      <c r="A14" s="22" t="n">
        <v>4</v>
      </c>
      <c r="B14" s="23" t="s">
        <v>18</v>
      </c>
      <c r="C14" s="22" t="s">
        <v>71</v>
      </c>
      <c r="D14" s="23" t="s">
        <v>19</v>
      </c>
      <c r="E14" s="23" t="s">
        <v>77</v>
      </c>
      <c r="F14" s="23"/>
      <c r="G14" s="24" t="n">
        <v>607.59</v>
      </c>
      <c r="H14" s="25" t="n">
        <v>0</v>
      </c>
      <c r="I14" s="26" t="n">
        <f aca="false">G14*(1+H14)</f>
        <v>607.59</v>
      </c>
      <c r="J14" s="22" t="s">
        <v>73</v>
      </c>
    </row>
    <row r="15" customFormat="false" ht="18" hidden="false" customHeight="true" outlineLevel="0" collapsed="false">
      <c r="A15" s="17" t="n">
        <v>5</v>
      </c>
      <c r="B15" s="18" t="s">
        <v>18</v>
      </c>
      <c r="C15" s="17" t="s">
        <v>71</v>
      </c>
      <c r="D15" s="18" t="s">
        <v>19</v>
      </c>
      <c r="E15" s="18" t="s">
        <v>78</v>
      </c>
      <c r="F15" s="18"/>
      <c r="G15" s="27" t="n">
        <v>5</v>
      </c>
      <c r="H15" s="20" t="n">
        <v>0</v>
      </c>
      <c r="I15" s="21" t="n">
        <f aca="false">G15*(1+H15)</f>
        <v>5</v>
      </c>
      <c r="J15" s="17" t="s">
        <v>79</v>
      </c>
    </row>
    <row r="16" customFormat="false" ht="18" hidden="false" customHeight="true" outlineLevel="0" collapsed="false">
      <c r="A16" s="22" t="n">
        <v>6</v>
      </c>
      <c r="B16" s="23" t="s">
        <v>18</v>
      </c>
      <c r="C16" s="22" t="s">
        <v>71</v>
      </c>
      <c r="D16" s="23" t="s">
        <v>19</v>
      </c>
      <c r="E16" s="23" t="s">
        <v>80</v>
      </c>
      <c r="F16" s="23"/>
      <c r="G16" s="28" t="n">
        <v>2</v>
      </c>
      <c r="H16" s="25" t="n">
        <v>0</v>
      </c>
      <c r="I16" s="26" t="n">
        <f aca="false">G16*(1+H16)</f>
        <v>2</v>
      </c>
      <c r="J16" s="22" t="s">
        <v>79</v>
      </c>
    </row>
    <row r="17" customFormat="false" ht="18" hidden="false" customHeight="true" outlineLevel="0" collapsed="false">
      <c r="A17" s="17" t="n">
        <v>7</v>
      </c>
      <c r="B17" s="18" t="s">
        <v>18</v>
      </c>
      <c r="C17" s="17" t="s">
        <v>71</v>
      </c>
      <c r="D17" s="18" t="s">
        <v>19</v>
      </c>
      <c r="E17" s="18" t="s">
        <v>81</v>
      </c>
      <c r="F17" s="18"/>
      <c r="G17" s="19" t="n">
        <v>601.11</v>
      </c>
      <c r="H17" s="20" t="n">
        <v>0</v>
      </c>
      <c r="I17" s="21" t="n">
        <f aca="false">G17*(1+H17)</f>
        <v>601.11</v>
      </c>
      <c r="J17" s="17" t="s">
        <v>76</v>
      </c>
    </row>
    <row r="18" customFormat="false" ht="18" hidden="false" customHeight="true" outlineLevel="0" collapsed="false">
      <c r="A18" s="22" t="n">
        <v>8</v>
      </c>
      <c r="B18" s="23" t="s">
        <v>18</v>
      </c>
      <c r="C18" s="22" t="s">
        <v>71</v>
      </c>
      <c r="D18" s="23" t="s">
        <v>19</v>
      </c>
      <c r="E18" s="23" t="s">
        <v>82</v>
      </c>
      <c r="F18" s="23"/>
      <c r="G18" s="24" t="n">
        <v>3378.61</v>
      </c>
      <c r="H18" s="25" t="n">
        <v>0</v>
      </c>
      <c r="I18" s="26" t="n">
        <f aca="false">G18*(1+H18)</f>
        <v>3378.61</v>
      </c>
      <c r="J18" s="22" t="s">
        <v>73</v>
      </c>
    </row>
    <row r="19" customFormat="false" ht="19.5" hidden="false" customHeight="true" outlineLevel="0" collapsed="false">
      <c r="A19" s="16" t="s">
        <v>83</v>
      </c>
      <c r="B19" s="16"/>
      <c r="C19" s="16"/>
      <c r="D19" s="16"/>
      <c r="E19" s="16"/>
      <c r="F19" s="16"/>
      <c r="G19" s="16"/>
      <c r="H19" s="16"/>
      <c r="I19" s="16"/>
      <c r="J19" s="16"/>
    </row>
    <row r="20" customFormat="false" ht="18" hidden="false" customHeight="true" outlineLevel="0" collapsed="false">
      <c r="A20" s="17" t="n">
        <v>9</v>
      </c>
      <c r="B20" s="18" t="s">
        <v>20</v>
      </c>
      <c r="C20" s="17" t="s">
        <v>71</v>
      </c>
      <c r="D20" s="18" t="s">
        <v>84</v>
      </c>
      <c r="E20" s="18" t="s">
        <v>85</v>
      </c>
      <c r="F20" s="18"/>
      <c r="G20" s="19" t="n">
        <v>0.9</v>
      </c>
      <c r="H20" s="20" t="n">
        <v>0.1</v>
      </c>
      <c r="I20" s="21" t="n">
        <f aca="false">G20*(1+H20)</f>
        <v>0.99</v>
      </c>
      <c r="J20" s="17" t="s">
        <v>86</v>
      </c>
    </row>
    <row r="21" customFormat="false" ht="18" hidden="false" customHeight="true" outlineLevel="0" collapsed="false">
      <c r="A21" s="22" t="n">
        <v>10</v>
      </c>
      <c r="B21" s="23" t="s">
        <v>20</v>
      </c>
      <c r="C21" s="22" t="s">
        <v>71</v>
      </c>
      <c r="D21" s="23" t="s">
        <v>84</v>
      </c>
      <c r="E21" s="23" t="s">
        <v>87</v>
      </c>
      <c r="F21" s="23"/>
      <c r="G21" s="24" t="n">
        <v>0.217777777777778</v>
      </c>
      <c r="H21" s="25" t="n">
        <v>0.1</v>
      </c>
      <c r="I21" s="26" t="n">
        <f aca="false">G21*(1+H21)</f>
        <v>0.239555555555556</v>
      </c>
      <c r="J21" s="22" t="s">
        <v>86</v>
      </c>
    </row>
    <row r="22" customFormat="false" ht="18" hidden="false" customHeight="true" outlineLevel="0" collapsed="false">
      <c r="A22" s="17" t="n">
        <v>11</v>
      </c>
      <c r="B22" s="18" t="s">
        <v>20</v>
      </c>
      <c r="C22" s="17" t="s">
        <v>71</v>
      </c>
      <c r="D22" s="18" t="s">
        <v>84</v>
      </c>
      <c r="E22" s="18" t="s">
        <v>88</v>
      </c>
      <c r="F22" s="18"/>
      <c r="G22" s="19" t="n">
        <v>8.29897222222222</v>
      </c>
      <c r="H22" s="20" t="n">
        <v>0.1</v>
      </c>
      <c r="I22" s="21" t="n">
        <f aca="false">G22*(1+H22)</f>
        <v>9.12886944444444</v>
      </c>
      <c r="J22" s="17" t="s">
        <v>86</v>
      </c>
    </row>
    <row r="23" customFormat="false" ht="18" hidden="false" customHeight="true" outlineLevel="0" collapsed="false">
      <c r="A23" s="22" t="n">
        <v>12</v>
      </c>
      <c r="B23" s="23" t="s">
        <v>20</v>
      </c>
      <c r="C23" s="22" t="s">
        <v>71</v>
      </c>
      <c r="D23" s="23" t="s">
        <v>84</v>
      </c>
      <c r="E23" s="23" t="s">
        <v>89</v>
      </c>
      <c r="F23" s="23"/>
      <c r="G23" s="24" t="n">
        <v>15.2805</v>
      </c>
      <c r="H23" s="25" t="n">
        <v>0.1</v>
      </c>
      <c r="I23" s="26" t="n">
        <f aca="false">G23*(1+H23)</f>
        <v>16.80855</v>
      </c>
      <c r="J23" s="22" t="s">
        <v>86</v>
      </c>
    </row>
    <row r="24" customFormat="false" ht="18" hidden="false" customHeight="true" outlineLevel="0" collapsed="false">
      <c r="A24" s="17" t="n">
        <v>13</v>
      </c>
      <c r="B24" s="18" t="s">
        <v>20</v>
      </c>
      <c r="C24" s="17" t="s">
        <v>71</v>
      </c>
      <c r="D24" s="18" t="s">
        <v>84</v>
      </c>
      <c r="E24" s="18" t="s">
        <v>90</v>
      </c>
      <c r="F24" s="18"/>
      <c r="G24" s="27" t="n">
        <v>10</v>
      </c>
      <c r="H24" s="20" t="n">
        <v>0.1</v>
      </c>
      <c r="I24" s="21" t="n">
        <f aca="false">G24*(1+H24)</f>
        <v>11</v>
      </c>
      <c r="J24" s="17" t="s">
        <v>86</v>
      </c>
    </row>
    <row r="25" customFormat="false" ht="18" hidden="false" customHeight="true" outlineLevel="0" collapsed="false">
      <c r="A25" s="22" t="n">
        <v>14</v>
      </c>
      <c r="B25" s="23" t="s">
        <v>20</v>
      </c>
      <c r="C25" s="22" t="s">
        <v>71</v>
      </c>
      <c r="D25" s="23" t="s">
        <v>84</v>
      </c>
      <c r="E25" s="23" t="s">
        <v>91</v>
      </c>
      <c r="F25" s="23"/>
      <c r="G25" s="24" t="n">
        <v>33.8125925925926</v>
      </c>
      <c r="H25" s="25" t="n">
        <v>0.1</v>
      </c>
      <c r="I25" s="26" t="n">
        <f aca="false">G25*(1+H25)</f>
        <v>37.1938518518519</v>
      </c>
      <c r="J25" s="22" t="s">
        <v>86</v>
      </c>
    </row>
    <row r="26" customFormat="false" ht="18" hidden="false" customHeight="true" outlineLevel="0" collapsed="false">
      <c r="A26" s="17" t="n">
        <v>15</v>
      </c>
      <c r="B26" s="18" t="s">
        <v>20</v>
      </c>
      <c r="C26" s="17" t="s">
        <v>71</v>
      </c>
      <c r="D26" s="18" t="s">
        <v>84</v>
      </c>
      <c r="E26" s="18" t="s">
        <v>92</v>
      </c>
      <c r="F26" s="18"/>
      <c r="G26" s="19" t="n">
        <v>4.14222222222222</v>
      </c>
      <c r="H26" s="20" t="n">
        <v>0.1</v>
      </c>
      <c r="I26" s="21" t="n">
        <f aca="false">G26*(1+H26)</f>
        <v>4.55644444444444</v>
      </c>
      <c r="J26" s="17" t="s">
        <v>86</v>
      </c>
    </row>
    <row r="27" customFormat="false" ht="18" hidden="false" customHeight="true" outlineLevel="0" collapsed="false">
      <c r="A27" s="22" t="n">
        <v>16</v>
      </c>
      <c r="B27" s="23" t="s">
        <v>20</v>
      </c>
      <c r="C27" s="22" t="s">
        <v>71</v>
      </c>
      <c r="D27" s="23" t="s">
        <v>84</v>
      </c>
      <c r="E27" s="23" t="s">
        <v>93</v>
      </c>
      <c r="F27" s="23"/>
      <c r="G27" s="24" t="n">
        <v>0.925925925925926</v>
      </c>
      <c r="H27" s="25" t="n">
        <v>0.1</v>
      </c>
      <c r="I27" s="26" t="n">
        <f aca="false">G27*(1+H27)</f>
        <v>1.01851851851852</v>
      </c>
      <c r="J27" s="22" t="s">
        <v>86</v>
      </c>
    </row>
    <row r="28" customFormat="false" ht="18" hidden="false" customHeight="true" outlineLevel="0" collapsed="false">
      <c r="A28" s="17" t="n">
        <v>17</v>
      </c>
      <c r="B28" s="18" t="s">
        <v>20</v>
      </c>
      <c r="C28" s="17" t="s">
        <v>71</v>
      </c>
      <c r="D28" s="18" t="s">
        <v>84</v>
      </c>
      <c r="E28" s="18" t="s">
        <v>94</v>
      </c>
      <c r="F28" s="18"/>
      <c r="G28" s="19" t="n">
        <v>7.88888888888889</v>
      </c>
      <c r="H28" s="20" t="n">
        <v>0.1</v>
      </c>
      <c r="I28" s="21" t="n">
        <f aca="false">G28*(1+H28)</f>
        <v>8.67777777777778</v>
      </c>
      <c r="J28" s="17" t="s">
        <v>86</v>
      </c>
    </row>
    <row r="29" customFormat="false" ht="27" hidden="false" customHeight="true" outlineLevel="0" collapsed="false">
      <c r="A29" s="22" t="n">
        <v>18</v>
      </c>
      <c r="B29" s="23" t="s">
        <v>20</v>
      </c>
      <c r="C29" s="22" t="s">
        <v>71</v>
      </c>
      <c r="D29" s="23" t="s">
        <v>84</v>
      </c>
      <c r="E29" s="23" t="s">
        <v>95</v>
      </c>
      <c r="F29" s="23"/>
      <c r="G29" s="24" t="n">
        <v>1.77777777777778</v>
      </c>
      <c r="H29" s="25" t="n">
        <v>0.1</v>
      </c>
      <c r="I29" s="26" t="n">
        <f aca="false">G29*(1+H29)</f>
        <v>1.95555555555556</v>
      </c>
      <c r="J29" s="22" t="s">
        <v>86</v>
      </c>
    </row>
    <row r="30" customFormat="false" ht="27" hidden="false" customHeight="true" outlineLevel="0" collapsed="false">
      <c r="A30" s="17" t="n">
        <v>19</v>
      </c>
      <c r="B30" s="18" t="s">
        <v>20</v>
      </c>
      <c r="C30" s="17" t="s">
        <v>71</v>
      </c>
      <c r="D30" s="18" t="s">
        <v>84</v>
      </c>
      <c r="E30" s="18" t="s">
        <v>96</v>
      </c>
      <c r="F30" s="18"/>
      <c r="G30" s="19" t="n">
        <v>0.75</v>
      </c>
      <c r="H30" s="20" t="n">
        <v>0.1</v>
      </c>
      <c r="I30" s="21" t="n">
        <f aca="false">G30*(1+H30)</f>
        <v>0.825</v>
      </c>
      <c r="J30" s="17" t="s">
        <v>86</v>
      </c>
    </row>
    <row r="31" customFormat="false" ht="27" hidden="false" customHeight="true" outlineLevel="0" collapsed="false">
      <c r="A31" s="22" t="n">
        <v>20</v>
      </c>
      <c r="B31" s="23" t="s">
        <v>20</v>
      </c>
      <c r="C31" s="22" t="s">
        <v>71</v>
      </c>
      <c r="D31" s="23" t="s">
        <v>84</v>
      </c>
      <c r="E31" s="23" t="s">
        <v>97</v>
      </c>
      <c r="F31" s="23"/>
      <c r="G31" s="24" t="n">
        <v>5.55555555555556</v>
      </c>
      <c r="H31" s="25" t="n">
        <v>0.1</v>
      </c>
      <c r="I31" s="26" t="n">
        <f aca="false">G31*(1+H31)</f>
        <v>6.11111111111112</v>
      </c>
      <c r="J31" s="22" t="s">
        <v>86</v>
      </c>
    </row>
    <row r="32" customFormat="false" ht="27" hidden="false" customHeight="true" outlineLevel="0" collapsed="false">
      <c r="A32" s="17" t="n">
        <v>21</v>
      </c>
      <c r="B32" s="18" t="s">
        <v>20</v>
      </c>
      <c r="C32" s="17" t="s">
        <v>71</v>
      </c>
      <c r="D32" s="18" t="s">
        <v>84</v>
      </c>
      <c r="E32" s="18" t="s">
        <v>98</v>
      </c>
      <c r="F32" s="18"/>
      <c r="G32" s="19" t="n">
        <v>4.92962962962963</v>
      </c>
      <c r="H32" s="20" t="n">
        <v>0.1</v>
      </c>
      <c r="I32" s="21" t="n">
        <f aca="false">G32*(1+H32)</f>
        <v>5.42259259259259</v>
      </c>
      <c r="J32" s="17" t="s">
        <v>86</v>
      </c>
    </row>
    <row r="33" customFormat="false" ht="27" hidden="false" customHeight="true" outlineLevel="0" collapsed="false">
      <c r="A33" s="22" t="n">
        <v>22</v>
      </c>
      <c r="B33" s="23" t="s">
        <v>20</v>
      </c>
      <c r="C33" s="22" t="s">
        <v>71</v>
      </c>
      <c r="D33" s="23" t="s">
        <v>84</v>
      </c>
      <c r="E33" s="23" t="s">
        <v>99</v>
      </c>
      <c r="F33" s="23"/>
      <c r="G33" s="24" t="n">
        <v>1.46666666666667</v>
      </c>
      <c r="H33" s="25" t="n">
        <v>0.1</v>
      </c>
      <c r="I33" s="26" t="n">
        <f aca="false">G33*(1+H33)</f>
        <v>1.61333333333334</v>
      </c>
      <c r="J33" s="22" t="s">
        <v>86</v>
      </c>
    </row>
    <row r="34" customFormat="false" ht="27" hidden="false" customHeight="true" outlineLevel="0" collapsed="false">
      <c r="A34" s="17" t="n">
        <v>23</v>
      </c>
      <c r="B34" s="18" t="s">
        <v>20</v>
      </c>
      <c r="C34" s="17" t="s">
        <v>71</v>
      </c>
      <c r="D34" s="18" t="s">
        <v>84</v>
      </c>
      <c r="E34" s="18" t="s">
        <v>100</v>
      </c>
      <c r="F34" s="18"/>
      <c r="G34" s="19" t="n">
        <v>5.54166666666667</v>
      </c>
      <c r="H34" s="20" t="n">
        <v>0.1</v>
      </c>
      <c r="I34" s="21" t="n">
        <f aca="false">G34*(1+H34)</f>
        <v>6.09583333333334</v>
      </c>
      <c r="J34" s="17" t="s">
        <v>86</v>
      </c>
    </row>
    <row r="35" customFormat="false" ht="18" hidden="false" customHeight="true" outlineLevel="0" collapsed="false">
      <c r="A35" s="22" t="n">
        <v>24</v>
      </c>
      <c r="B35" s="23" t="s">
        <v>20</v>
      </c>
      <c r="C35" s="22" t="s">
        <v>71</v>
      </c>
      <c r="D35" s="23" t="s">
        <v>84</v>
      </c>
      <c r="E35" s="23" t="s">
        <v>101</v>
      </c>
      <c r="F35" s="23"/>
      <c r="G35" s="24" t="n">
        <v>0.184820740740741</v>
      </c>
      <c r="H35" s="25" t="n">
        <v>0.1</v>
      </c>
      <c r="I35" s="26" t="n">
        <f aca="false">G35*(1+H35)</f>
        <v>0.203302814814815</v>
      </c>
      <c r="J35" s="22" t="s">
        <v>86</v>
      </c>
    </row>
    <row r="36" customFormat="false" ht="18" hidden="false" customHeight="true" outlineLevel="0" collapsed="false">
      <c r="A36" s="17" t="n">
        <v>25</v>
      </c>
      <c r="B36" s="18" t="s">
        <v>20</v>
      </c>
      <c r="C36" s="17" t="s">
        <v>71</v>
      </c>
      <c r="D36" s="18" t="s">
        <v>102</v>
      </c>
      <c r="E36" s="18" t="s">
        <v>103</v>
      </c>
      <c r="F36" s="18"/>
      <c r="G36" s="19" t="n">
        <v>602.42</v>
      </c>
      <c r="H36" s="20" t="n">
        <v>0.1</v>
      </c>
      <c r="I36" s="21" t="n">
        <f aca="false">G36*(1+H36)</f>
        <v>662.662</v>
      </c>
      <c r="J36" s="17" t="s">
        <v>76</v>
      </c>
    </row>
    <row r="37" customFormat="false" ht="27" hidden="false" customHeight="true" outlineLevel="0" collapsed="false">
      <c r="A37" s="22" t="n">
        <v>26</v>
      </c>
      <c r="B37" s="23" t="s">
        <v>20</v>
      </c>
      <c r="C37" s="22" t="s">
        <v>71</v>
      </c>
      <c r="D37" s="23" t="s">
        <v>104</v>
      </c>
      <c r="E37" s="23" t="s">
        <v>105</v>
      </c>
      <c r="F37" s="23" t="s">
        <v>106</v>
      </c>
      <c r="G37" s="24" t="n">
        <v>68.4444444444444</v>
      </c>
      <c r="H37" s="25" t="n">
        <v>0.1</v>
      </c>
      <c r="I37" s="26" t="n">
        <f aca="false">G37*(1+H37)</f>
        <v>75.2888888888889</v>
      </c>
      <c r="J37" s="22" t="s">
        <v>86</v>
      </c>
    </row>
    <row r="38" customFormat="false" ht="18" hidden="false" customHeight="true" outlineLevel="0" collapsed="false">
      <c r="A38" s="17" t="n">
        <v>27</v>
      </c>
      <c r="B38" s="18" t="s">
        <v>20</v>
      </c>
      <c r="C38" s="17" t="s">
        <v>71</v>
      </c>
      <c r="D38" s="18" t="s">
        <v>104</v>
      </c>
      <c r="E38" s="18" t="s">
        <v>107</v>
      </c>
      <c r="F38" s="18"/>
      <c r="G38" s="19" t="n">
        <v>2.21481481481482</v>
      </c>
      <c r="H38" s="20" t="n">
        <v>0.1</v>
      </c>
      <c r="I38" s="21" t="n">
        <f aca="false">G38*(1+H38)</f>
        <v>2.4362962962963</v>
      </c>
      <c r="J38" s="17" t="s">
        <v>86</v>
      </c>
    </row>
    <row r="39" customFormat="false" ht="18" hidden="false" customHeight="true" outlineLevel="0" collapsed="false">
      <c r="A39" s="22" t="n">
        <v>28</v>
      </c>
      <c r="B39" s="23" t="s">
        <v>20</v>
      </c>
      <c r="C39" s="22" t="s">
        <v>71</v>
      </c>
      <c r="D39" s="23" t="s">
        <v>108</v>
      </c>
      <c r="E39" s="23" t="s">
        <v>109</v>
      </c>
      <c r="F39" s="23"/>
      <c r="G39" s="24" t="n">
        <v>0.68</v>
      </c>
      <c r="H39" s="25" t="n">
        <v>0.1</v>
      </c>
      <c r="I39" s="26" t="n">
        <f aca="false">G39*(1+H39)</f>
        <v>0.748</v>
      </c>
      <c r="J39" s="22" t="s">
        <v>86</v>
      </c>
    </row>
    <row r="40" customFormat="false" ht="18" hidden="false" customHeight="true" outlineLevel="0" collapsed="false">
      <c r="A40" s="17" t="n">
        <v>29</v>
      </c>
      <c r="B40" s="18" t="s">
        <v>20</v>
      </c>
      <c r="C40" s="17" t="s">
        <v>71</v>
      </c>
      <c r="D40" s="18" t="s">
        <v>110</v>
      </c>
      <c r="E40" s="18" t="s">
        <v>111</v>
      </c>
      <c r="F40" s="18"/>
      <c r="G40" s="19" t="n">
        <v>11.5388888888889</v>
      </c>
      <c r="H40" s="20" t="n">
        <v>0.1</v>
      </c>
      <c r="I40" s="21" t="n">
        <f aca="false">G40*(1+H40)</f>
        <v>12.6927777777778</v>
      </c>
      <c r="J40" s="17" t="s">
        <v>86</v>
      </c>
    </row>
    <row r="41" customFormat="false" ht="18" hidden="false" customHeight="true" outlineLevel="0" collapsed="false">
      <c r="A41" s="22" t="n">
        <v>30</v>
      </c>
      <c r="B41" s="23" t="s">
        <v>20</v>
      </c>
      <c r="C41" s="22" t="s">
        <v>71</v>
      </c>
      <c r="D41" s="23" t="s">
        <v>110</v>
      </c>
      <c r="E41" s="23" t="s">
        <v>112</v>
      </c>
      <c r="F41" s="23"/>
      <c r="G41" s="24" t="n">
        <v>48.7666666666667</v>
      </c>
      <c r="H41" s="25" t="n">
        <v>0.1</v>
      </c>
      <c r="I41" s="26" t="n">
        <f aca="false">G41*(1+H41)</f>
        <v>53.6433333333334</v>
      </c>
      <c r="J41" s="22" t="s">
        <v>86</v>
      </c>
    </row>
    <row r="42" customFormat="false" ht="18" hidden="false" customHeight="true" outlineLevel="0" collapsed="false">
      <c r="A42" s="17" t="n">
        <v>31</v>
      </c>
      <c r="B42" s="18" t="s">
        <v>20</v>
      </c>
      <c r="C42" s="17" t="s">
        <v>71</v>
      </c>
      <c r="D42" s="18" t="s">
        <v>113</v>
      </c>
      <c r="E42" s="18" t="s">
        <v>114</v>
      </c>
      <c r="F42" s="18"/>
      <c r="G42" s="19" t="n">
        <v>1.64768518518519</v>
      </c>
      <c r="H42" s="20" t="n">
        <v>0.1</v>
      </c>
      <c r="I42" s="21" t="n">
        <f aca="false">G42*(1+H42)</f>
        <v>1.81245370370371</v>
      </c>
      <c r="J42" s="17" t="s">
        <v>86</v>
      </c>
    </row>
    <row r="43" customFormat="false" ht="18" hidden="false" customHeight="true" outlineLevel="0" collapsed="false">
      <c r="A43" s="22" t="n">
        <v>32</v>
      </c>
      <c r="B43" s="23" t="s">
        <v>20</v>
      </c>
      <c r="C43" s="22" t="s">
        <v>71</v>
      </c>
      <c r="D43" s="23" t="s">
        <v>113</v>
      </c>
      <c r="E43" s="23" t="s">
        <v>115</v>
      </c>
      <c r="F43" s="23"/>
      <c r="G43" s="24" t="n">
        <v>1.2590912962963</v>
      </c>
      <c r="H43" s="25" t="n">
        <v>0.1</v>
      </c>
      <c r="I43" s="26" t="n">
        <f aca="false">G43*(1+H43)</f>
        <v>1.38500042592593</v>
      </c>
      <c r="J43" s="22" t="s">
        <v>86</v>
      </c>
    </row>
    <row r="44" customFormat="false" ht="18" hidden="false" customHeight="true" outlineLevel="0" collapsed="false">
      <c r="A44" s="17" t="n">
        <v>33</v>
      </c>
      <c r="B44" s="18" t="s">
        <v>20</v>
      </c>
      <c r="C44" s="17" t="s">
        <v>71</v>
      </c>
      <c r="D44" s="18" t="s">
        <v>113</v>
      </c>
      <c r="E44" s="18" t="s">
        <v>116</v>
      </c>
      <c r="F44" s="18"/>
      <c r="G44" s="19" t="n">
        <v>0.925592592592593</v>
      </c>
      <c r="H44" s="20" t="n">
        <v>0.1</v>
      </c>
      <c r="I44" s="21" t="n">
        <f aca="false">G44*(1+H44)</f>
        <v>1.01815185185185</v>
      </c>
      <c r="J44" s="17" t="s">
        <v>86</v>
      </c>
    </row>
    <row r="45" customFormat="false" ht="18" hidden="false" customHeight="true" outlineLevel="0" collapsed="false">
      <c r="A45" s="22" t="n">
        <v>34</v>
      </c>
      <c r="B45" s="23" t="s">
        <v>20</v>
      </c>
      <c r="C45" s="22" t="s">
        <v>71</v>
      </c>
      <c r="D45" s="23" t="s">
        <v>113</v>
      </c>
      <c r="E45" s="23" t="s">
        <v>117</v>
      </c>
      <c r="F45" s="23"/>
      <c r="G45" s="24" t="n">
        <v>1.81909135802469</v>
      </c>
      <c r="H45" s="25" t="n">
        <v>0.1</v>
      </c>
      <c r="I45" s="26" t="n">
        <f aca="false">G45*(1+H45)</f>
        <v>2.00100049382716</v>
      </c>
      <c r="J45" s="22" t="s">
        <v>86</v>
      </c>
    </row>
    <row r="46" customFormat="false" ht="27" hidden="false" customHeight="true" outlineLevel="0" collapsed="false">
      <c r="A46" s="17" t="n">
        <v>35</v>
      </c>
      <c r="B46" s="18" t="s">
        <v>20</v>
      </c>
      <c r="C46" s="17" t="s">
        <v>71</v>
      </c>
      <c r="D46" s="18" t="s">
        <v>118</v>
      </c>
      <c r="E46" s="18" t="s">
        <v>119</v>
      </c>
      <c r="F46" s="18"/>
      <c r="G46" s="19" t="n">
        <v>442.53</v>
      </c>
      <c r="H46" s="20" t="n">
        <v>0.1</v>
      </c>
      <c r="I46" s="21" t="n">
        <f aca="false">G46*(1+H46)</f>
        <v>486.783</v>
      </c>
      <c r="J46" s="17" t="s">
        <v>73</v>
      </c>
    </row>
    <row r="47" customFormat="false" ht="18" hidden="false" customHeight="true" outlineLevel="0" collapsed="false">
      <c r="A47" s="22" t="n">
        <v>36</v>
      </c>
      <c r="B47" s="23" t="s">
        <v>20</v>
      </c>
      <c r="C47" s="22" t="s">
        <v>71</v>
      </c>
      <c r="D47" s="23" t="s">
        <v>113</v>
      </c>
      <c r="E47" s="23" t="s">
        <v>120</v>
      </c>
      <c r="F47" s="23"/>
      <c r="G47" s="24" t="n">
        <v>0.782962962962963</v>
      </c>
      <c r="H47" s="25" t="n">
        <v>0.1</v>
      </c>
      <c r="I47" s="26" t="n">
        <f aca="false">G47*(1+H47)</f>
        <v>0.861259259259259</v>
      </c>
      <c r="J47" s="22" t="s">
        <v>86</v>
      </c>
    </row>
    <row r="48" customFormat="false" ht="18" hidden="false" customHeight="true" outlineLevel="0" collapsed="false">
      <c r="A48" s="17" t="n">
        <v>37</v>
      </c>
      <c r="B48" s="18" t="s">
        <v>20</v>
      </c>
      <c r="C48" s="17" t="s">
        <v>71</v>
      </c>
      <c r="D48" s="18" t="s">
        <v>113</v>
      </c>
      <c r="E48" s="18" t="s">
        <v>116</v>
      </c>
      <c r="F48" s="18"/>
      <c r="G48" s="19" t="n">
        <v>0.198518518518519</v>
      </c>
      <c r="H48" s="20" t="n">
        <v>0.1</v>
      </c>
      <c r="I48" s="21" t="n">
        <f aca="false">G48*(1+H48)</f>
        <v>0.218370370370371</v>
      </c>
      <c r="J48" s="17" t="s">
        <v>86</v>
      </c>
    </row>
    <row r="49" customFormat="false" ht="18" hidden="false" customHeight="true" outlineLevel="0" collapsed="false">
      <c r="A49" s="22" t="n">
        <v>38</v>
      </c>
      <c r="B49" s="23" t="s">
        <v>20</v>
      </c>
      <c r="C49" s="22" t="s">
        <v>71</v>
      </c>
      <c r="D49" s="23" t="s">
        <v>113</v>
      </c>
      <c r="E49" s="23" t="s">
        <v>121</v>
      </c>
      <c r="F49" s="23"/>
      <c r="G49" s="24" t="n">
        <v>0.933533333333333</v>
      </c>
      <c r="H49" s="25" t="n">
        <v>0.1</v>
      </c>
      <c r="I49" s="26" t="n">
        <f aca="false">G49*(1+H49)</f>
        <v>1.02688666666667</v>
      </c>
      <c r="J49" s="22" t="s">
        <v>86</v>
      </c>
    </row>
    <row r="50" customFormat="false" ht="19.5" hidden="false" customHeight="true" outlineLevel="0" collapsed="false">
      <c r="A50" s="16" t="s">
        <v>122</v>
      </c>
      <c r="B50" s="16"/>
      <c r="C50" s="16"/>
      <c r="D50" s="16"/>
      <c r="E50" s="16"/>
      <c r="F50" s="16"/>
      <c r="G50" s="16"/>
      <c r="H50" s="16"/>
      <c r="I50" s="16"/>
      <c r="J50" s="16"/>
    </row>
    <row r="51" customFormat="false" ht="18" hidden="false" customHeight="true" outlineLevel="0" collapsed="false">
      <c r="A51" s="17" t="n">
        <v>39</v>
      </c>
      <c r="B51" s="18" t="s">
        <v>22</v>
      </c>
      <c r="C51" s="17" t="s">
        <v>71</v>
      </c>
      <c r="D51" s="18" t="s">
        <v>123</v>
      </c>
      <c r="E51" s="18" t="s">
        <v>124</v>
      </c>
      <c r="F51" s="18" t="s">
        <v>125</v>
      </c>
      <c r="G51" s="27" t="n">
        <v>255</v>
      </c>
      <c r="H51" s="20" t="n">
        <v>0.1</v>
      </c>
      <c r="I51" s="21" t="n">
        <f aca="false">G51*(1+H51)</f>
        <v>280.5</v>
      </c>
      <c r="J51" s="17" t="s">
        <v>73</v>
      </c>
    </row>
    <row r="52" customFormat="false" ht="18" hidden="false" customHeight="true" outlineLevel="0" collapsed="false">
      <c r="A52" s="22" t="n">
        <v>40</v>
      </c>
      <c r="B52" s="23" t="s">
        <v>22</v>
      </c>
      <c r="C52" s="22" t="s">
        <v>71</v>
      </c>
      <c r="D52" s="23" t="s">
        <v>123</v>
      </c>
      <c r="E52" s="23" t="s">
        <v>126</v>
      </c>
      <c r="F52" s="23"/>
      <c r="G52" s="28" t="n">
        <v>5365</v>
      </c>
      <c r="H52" s="25" t="n">
        <v>0.1</v>
      </c>
      <c r="I52" s="26" t="n">
        <f aca="false">G52*(1+H52)</f>
        <v>5901.5</v>
      </c>
      <c r="J52" s="22" t="s">
        <v>73</v>
      </c>
    </row>
    <row r="53" customFormat="false" ht="18" hidden="false" customHeight="true" outlineLevel="0" collapsed="false">
      <c r="A53" s="17" t="n">
        <v>41</v>
      </c>
      <c r="B53" s="18" t="s">
        <v>22</v>
      </c>
      <c r="C53" s="17" t="s">
        <v>71</v>
      </c>
      <c r="D53" s="18" t="s">
        <v>123</v>
      </c>
      <c r="E53" s="18" t="s">
        <v>127</v>
      </c>
      <c r="F53" s="18"/>
      <c r="G53" s="19" t="n">
        <v>1627.5</v>
      </c>
      <c r="H53" s="20" t="n">
        <v>0.1</v>
      </c>
      <c r="I53" s="21" t="n">
        <f aca="false">G53*(1+H53)</f>
        <v>1790.25</v>
      </c>
      <c r="J53" s="17" t="s">
        <v>73</v>
      </c>
    </row>
    <row r="54" customFormat="false" ht="18" hidden="false" customHeight="true" outlineLevel="0" collapsed="false">
      <c r="A54" s="22" t="n">
        <v>42</v>
      </c>
      <c r="B54" s="23" t="s">
        <v>22</v>
      </c>
      <c r="C54" s="22" t="s">
        <v>71</v>
      </c>
      <c r="D54" s="23" t="s">
        <v>123</v>
      </c>
      <c r="E54" s="23" t="s">
        <v>128</v>
      </c>
      <c r="F54" s="23"/>
      <c r="G54" s="24" t="n">
        <v>925.68</v>
      </c>
      <c r="H54" s="25" t="n">
        <v>0.1</v>
      </c>
      <c r="I54" s="26" t="n">
        <f aca="false">G54*(1+H54)</f>
        <v>1018.248</v>
      </c>
      <c r="J54" s="22" t="s">
        <v>73</v>
      </c>
    </row>
    <row r="55" customFormat="false" ht="18" hidden="false" customHeight="true" outlineLevel="0" collapsed="false">
      <c r="A55" s="17" t="n">
        <v>43</v>
      </c>
      <c r="B55" s="18" t="s">
        <v>22</v>
      </c>
      <c r="C55" s="17" t="s">
        <v>71</v>
      </c>
      <c r="D55" s="18" t="s">
        <v>123</v>
      </c>
      <c r="E55" s="18" t="s">
        <v>129</v>
      </c>
      <c r="F55" s="18"/>
      <c r="G55" s="27" t="n">
        <v>232</v>
      </c>
      <c r="H55" s="20" t="n">
        <v>0.1</v>
      </c>
      <c r="I55" s="21" t="n">
        <f aca="false">G55*(1+H55)</f>
        <v>255.2</v>
      </c>
      <c r="J55" s="17" t="s">
        <v>76</v>
      </c>
    </row>
    <row r="56" customFormat="false" ht="18" hidden="false" customHeight="true" outlineLevel="0" collapsed="false">
      <c r="A56" s="22" t="n">
        <v>44</v>
      </c>
      <c r="B56" s="23" t="s">
        <v>22</v>
      </c>
      <c r="C56" s="22" t="s">
        <v>71</v>
      </c>
      <c r="D56" s="23" t="s">
        <v>130</v>
      </c>
      <c r="E56" s="23" t="s">
        <v>131</v>
      </c>
      <c r="F56" s="23" t="s">
        <v>132</v>
      </c>
      <c r="G56" s="28" t="n">
        <v>3</v>
      </c>
      <c r="H56" s="25" t="n">
        <v>0</v>
      </c>
      <c r="I56" s="26" t="n">
        <f aca="false">G56*(1+H56)</f>
        <v>3</v>
      </c>
      <c r="J56" s="22" t="s">
        <v>79</v>
      </c>
    </row>
    <row r="57" customFormat="false" ht="18" hidden="false" customHeight="true" outlineLevel="0" collapsed="false">
      <c r="A57" s="17" t="n">
        <v>45</v>
      </c>
      <c r="B57" s="18" t="s">
        <v>22</v>
      </c>
      <c r="C57" s="17" t="s">
        <v>71</v>
      </c>
      <c r="D57" s="18" t="s">
        <v>130</v>
      </c>
      <c r="E57" s="18" t="s">
        <v>133</v>
      </c>
      <c r="F57" s="18" t="s">
        <v>132</v>
      </c>
      <c r="G57" s="27" t="n">
        <v>2</v>
      </c>
      <c r="H57" s="20" t="n">
        <v>0</v>
      </c>
      <c r="I57" s="21" t="n">
        <f aca="false">G57*(1+H57)</f>
        <v>2</v>
      </c>
      <c r="J57" s="17" t="s">
        <v>79</v>
      </c>
    </row>
    <row r="58" customFormat="false" ht="18" hidden="false" customHeight="true" outlineLevel="0" collapsed="false">
      <c r="A58" s="22" t="n">
        <v>46</v>
      </c>
      <c r="B58" s="23" t="s">
        <v>22</v>
      </c>
      <c r="C58" s="22" t="s">
        <v>71</v>
      </c>
      <c r="D58" s="23" t="s">
        <v>134</v>
      </c>
      <c r="E58" s="23" t="s">
        <v>135</v>
      </c>
      <c r="F58" s="23"/>
      <c r="G58" s="24" t="n">
        <v>58.41</v>
      </c>
      <c r="H58" s="25" t="n">
        <v>0.1</v>
      </c>
      <c r="I58" s="26" t="n">
        <f aca="false">G58*(1+H58)</f>
        <v>64.251</v>
      </c>
      <c r="J58" s="22" t="s">
        <v>76</v>
      </c>
    </row>
    <row r="59" customFormat="false" ht="19.5" hidden="false" customHeight="true" outlineLevel="0" collapsed="false">
      <c r="A59" s="16" t="s">
        <v>136</v>
      </c>
      <c r="B59" s="16"/>
      <c r="C59" s="16"/>
      <c r="D59" s="16"/>
      <c r="E59" s="16"/>
      <c r="F59" s="16"/>
      <c r="G59" s="16"/>
      <c r="H59" s="16"/>
      <c r="I59" s="16"/>
      <c r="J59" s="16"/>
    </row>
    <row r="60" customFormat="false" ht="18" hidden="false" customHeight="true" outlineLevel="0" collapsed="false">
      <c r="A60" s="17" t="n">
        <v>47</v>
      </c>
      <c r="B60" s="18" t="s">
        <v>24</v>
      </c>
      <c r="C60" s="17" t="s">
        <v>71</v>
      </c>
      <c r="D60" s="18" t="s">
        <v>137</v>
      </c>
      <c r="E60" s="18" t="s">
        <v>138</v>
      </c>
      <c r="F60" s="18"/>
      <c r="G60" s="27" t="n">
        <v>15</v>
      </c>
      <c r="H60" s="20" t="n">
        <v>0.1</v>
      </c>
      <c r="I60" s="21" t="n">
        <f aca="false">G60*(1+H60)</f>
        <v>16.5</v>
      </c>
      <c r="J60" s="17" t="s">
        <v>76</v>
      </c>
    </row>
    <row r="61" customFormat="false" ht="18" hidden="false" customHeight="true" outlineLevel="0" collapsed="false">
      <c r="A61" s="22" t="n">
        <v>48</v>
      </c>
      <c r="B61" s="23" t="s">
        <v>24</v>
      </c>
      <c r="C61" s="22" t="s">
        <v>71</v>
      </c>
      <c r="D61" s="23" t="s">
        <v>137</v>
      </c>
      <c r="E61" s="23" t="s">
        <v>139</v>
      </c>
      <c r="F61" s="23"/>
      <c r="G61" s="28" t="n">
        <v>30</v>
      </c>
      <c r="H61" s="25" t="n">
        <v>0.1</v>
      </c>
      <c r="I61" s="26" t="n">
        <f aca="false">G61*(1+H61)</f>
        <v>33</v>
      </c>
      <c r="J61" s="22" t="s">
        <v>76</v>
      </c>
    </row>
    <row r="62" customFormat="false" ht="18" hidden="false" customHeight="true" outlineLevel="0" collapsed="false">
      <c r="A62" s="17" t="n">
        <v>49</v>
      </c>
      <c r="B62" s="18" t="s">
        <v>24</v>
      </c>
      <c r="C62" s="17" t="s">
        <v>71</v>
      </c>
      <c r="D62" s="18" t="s">
        <v>137</v>
      </c>
      <c r="E62" s="18" t="s">
        <v>140</v>
      </c>
      <c r="F62" s="18"/>
      <c r="G62" s="27" t="n">
        <v>330</v>
      </c>
      <c r="H62" s="20" t="n">
        <v>0.1</v>
      </c>
      <c r="I62" s="21" t="n">
        <f aca="false">G62*(1+H62)</f>
        <v>363</v>
      </c>
      <c r="J62" s="17" t="s">
        <v>76</v>
      </c>
    </row>
    <row r="63" customFormat="false" ht="18" hidden="false" customHeight="true" outlineLevel="0" collapsed="false">
      <c r="A63" s="22" t="n">
        <v>50</v>
      </c>
      <c r="B63" s="23" t="s">
        <v>24</v>
      </c>
      <c r="C63" s="22" t="s">
        <v>71</v>
      </c>
      <c r="D63" s="23" t="s">
        <v>137</v>
      </c>
      <c r="E63" s="23" t="s">
        <v>141</v>
      </c>
      <c r="F63" s="23"/>
      <c r="G63" s="28" t="n">
        <v>60</v>
      </c>
      <c r="H63" s="25" t="n">
        <v>0.1</v>
      </c>
      <c r="I63" s="26" t="n">
        <f aca="false">G63*(1+H63)</f>
        <v>66</v>
      </c>
      <c r="J63" s="22" t="s">
        <v>76</v>
      </c>
    </row>
    <row r="64" customFormat="false" ht="18" hidden="false" customHeight="true" outlineLevel="0" collapsed="false">
      <c r="A64" s="17" t="n">
        <v>51</v>
      </c>
      <c r="B64" s="18" t="s">
        <v>24</v>
      </c>
      <c r="C64" s="17" t="s">
        <v>71</v>
      </c>
      <c r="D64" s="18" t="s">
        <v>137</v>
      </c>
      <c r="E64" s="18" t="s">
        <v>142</v>
      </c>
      <c r="F64" s="18"/>
      <c r="G64" s="27" t="n">
        <v>45</v>
      </c>
      <c r="H64" s="20" t="n">
        <v>0.1</v>
      </c>
      <c r="I64" s="21" t="n">
        <f aca="false">G64*(1+H64)</f>
        <v>49.5</v>
      </c>
      <c r="J64" s="17" t="s">
        <v>76</v>
      </c>
    </row>
    <row r="65" customFormat="false" ht="18" hidden="false" customHeight="true" outlineLevel="0" collapsed="false">
      <c r="A65" s="22" t="n">
        <v>52</v>
      </c>
      <c r="B65" s="23" t="s">
        <v>24</v>
      </c>
      <c r="C65" s="22" t="s">
        <v>71</v>
      </c>
      <c r="D65" s="23" t="s">
        <v>137</v>
      </c>
      <c r="E65" s="23" t="s">
        <v>143</v>
      </c>
      <c r="F65" s="23"/>
      <c r="G65" s="28" t="n">
        <v>90</v>
      </c>
      <c r="H65" s="25" t="n">
        <v>0.1</v>
      </c>
      <c r="I65" s="26" t="n">
        <f aca="false">G65*(1+H65)</f>
        <v>99</v>
      </c>
      <c r="J65" s="22" t="s">
        <v>76</v>
      </c>
    </row>
    <row r="66" customFormat="false" ht="18" hidden="false" customHeight="true" outlineLevel="0" collapsed="false">
      <c r="A66" s="17" t="n">
        <v>53</v>
      </c>
      <c r="B66" s="18" t="s">
        <v>24</v>
      </c>
      <c r="C66" s="17" t="s">
        <v>71</v>
      </c>
      <c r="D66" s="18" t="s">
        <v>137</v>
      </c>
      <c r="E66" s="18" t="s">
        <v>144</v>
      </c>
      <c r="F66" s="18"/>
      <c r="G66" s="27" t="n">
        <v>30</v>
      </c>
      <c r="H66" s="20" t="n">
        <v>0.1</v>
      </c>
      <c r="I66" s="21" t="n">
        <f aca="false">G66*(1+H66)</f>
        <v>33</v>
      </c>
      <c r="J66" s="17" t="s">
        <v>76</v>
      </c>
    </row>
    <row r="67" customFormat="false" ht="18" hidden="false" customHeight="true" outlineLevel="0" collapsed="false">
      <c r="A67" s="22" t="n">
        <v>54</v>
      </c>
      <c r="B67" s="23" t="s">
        <v>24</v>
      </c>
      <c r="C67" s="22" t="s">
        <v>71</v>
      </c>
      <c r="D67" s="23" t="s">
        <v>145</v>
      </c>
      <c r="E67" s="23" t="s">
        <v>146</v>
      </c>
      <c r="F67" s="23"/>
      <c r="G67" s="24" t="n">
        <v>27.36</v>
      </c>
      <c r="H67" s="25" t="n">
        <v>0.1</v>
      </c>
      <c r="I67" s="26" t="n">
        <f aca="false">G67*(1+H67)</f>
        <v>30.096</v>
      </c>
      <c r="J67" s="22" t="s">
        <v>76</v>
      </c>
    </row>
    <row r="68" customFormat="false" ht="18" hidden="false" customHeight="true" outlineLevel="0" collapsed="false">
      <c r="A68" s="17" t="n">
        <v>55</v>
      </c>
      <c r="B68" s="18" t="s">
        <v>24</v>
      </c>
      <c r="C68" s="17" t="s">
        <v>71</v>
      </c>
      <c r="D68" s="18" t="s">
        <v>145</v>
      </c>
      <c r="E68" s="18" t="s">
        <v>147</v>
      </c>
      <c r="F68" s="18"/>
      <c r="G68" s="19" t="n">
        <v>86.35</v>
      </c>
      <c r="H68" s="20" t="n">
        <v>0.1</v>
      </c>
      <c r="I68" s="21" t="n">
        <f aca="false">G68*(1+H68)</f>
        <v>94.985</v>
      </c>
      <c r="J68" s="17" t="s">
        <v>76</v>
      </c>
    </row>
    <row r="69" customFormat="false" ht="18" hidden="false" customHeight="true" outlineLevel="0" collapsed="false">
      <c r="A69" s="22" t="n">
        <v>56</v>
      </c>
      <c r="B69" s="23" t="s">
        <v>24</v>
      </c>
      <c r="C69" s="22" t="s">
        <v>71</v>
      </c>
      <c r="D69" s="23" t="s">
        <v>145</v>
      </c>
      <c r="E69" s="23" t="s">
        <v>148</v>
      </c>
      <c r="F69" s="23"/>
      <c r="G69" s="24" t="n">
        <v>5.1</v>
      </c>
      <c r="H69" s="25" t="n">
        <v>0.1</v>
      </c>
      <c r="I69" s="26" t="n">
        <f aca="false">G69*(1+H69)</f>
        <v>5.61</v>
      </c>
      <c r="J69" s="22" t="s">
        <v>76</v>
      </c>
    </row>
    <row r="70" customFormat="false" ht="18" hidden="false" customHeight="true" outlineLevel="0" collapsed="false">
      <c r="A70" s="17" t="n">
        <v>57</v>
      </c>
      <c r="B70" s="18" t="s">
        <v>24</v>
      </c>
      <c r="C70" s="17" t="s">
        <v>71</v>
      </c>
      <c r="D70" s="18" t="s">
        <v>145</v>
      </c>
      <c r="E70" s="18" t="s">
        <v>149</v>
      </c>
      <c r="F70" s="18"/>
      <c r="G70" s="19" t="n">
        <v>25.3</v>
      </c>
      <c r="H70" s="20" t="n">
        <v>0.1</v>
      </c>
      <c r="I70" s="21" t="n">
        <f aca="false">G70*(1+H70)</f>
        <v>27.83</v>
      </c>
      <c r="J70" s="17" t="s">
        <v>76</v>
      </c>
    </row>
    <row r="71" customFormat="false" ht="18" hidden="false" customHeight="true" outlineLevel="0" collapsed="false">
      <c r="A71" s="22" t="n">
        <v>58</v>
      </c>
      <c r="B71" s="23" t="s">
        <v>24</v>
      </c>
      <c r="C71" s="22" t="s">
        <v>71</v>
      </c>
      <c r="D71" s="23" t="s">
        <v>145</v>
      </c>
      <c r="E71" s="23" t="s">
        <v>150</v>
      </c>
      <c r="F71" s="23"/>
      <c r="G71" s="24" t="n">
        <v>186.66</v>
      </c>
      <c r="H71" s="25" t="n">
        <v>0.1</v>
      </c>
      <c r="I71" s="26" t="n">
        <f aca="false">G71*(1+H71)</f>
        <v>205.326</v>
      </c>
      <c r="J71" s="22" t="s">
        <v>76</v>
      </c>
    </row>
    <row r="72" customFormat="false" ht="18" hidden="false" customHeight="true" outlineLevel="0" collapsed="false">
      <c r="A72" s="17" t="n">
        <v>59</v>
      </c>
      <c r="B72" s="18" t="s">
        <v>24</v>
      </c>
      <c r="C72" s="17" t="s">
        <v>71</v>
      </c>
      <c r="D72" s="18" t="s">
        <v>145</v>
      </c>
      <c r="E72" s="18" t="s">
        <v>151</v>
      </c>
      <c r="F72" s="18"/>
      <c r="G72" s="19" t="n">
        <v>34.9</v>
      </c>
      <c r="H72" s="20" t="n">
        <v>0.1</v>
      </c>
      <c r="I72" s="21" t="n">
        <f aca="false">G72*(1+H72)</f>
        <v>38.39</v>
      </c>
      <c r="J72" s="17" t="s">
        <v>76</v>
      </c>
    </row>
    <row r="73" customFormat="false" ht="18" hidden="false" customHeight="true" outlineLevel="0" collapsed="false">
      <c r="A73" s="22" t="n">
        <v>60</v>
      </c>
      <c r="B73" s="23" t="s">
        <v>24</v>
      </c>
      <c r="C73" s="22" t="s">
        <v>71</v>
      </c>
      <c r="D73" s="23" t="s">
        <v>145</v>
      </c>
      <c r="E73" s="23" t="s">
        <v>152</v>
      </c>
      <c r="F73" s="23"/>
      <c r="G73" s="24" t="n">
        <v>25.28</v>
      </c>
      <c r="H73" s="25" t="n">
        <v>0.1</v>
      </c>
      <c r="I73" s="26" t="n">
        <f aca="false">G73*(1+H73)</f>
        <v>27.808</v>
      </c>
      <c r="J73" s="22" t="s">
        <v>76</v>
      </c>
    </row>
    <row r="74" customFormat="false" ht="18" hidden="false" customHeight="true" outlineLevel="0" collapsed="false">
      <c r="A74" s="17" t="n">
        <v>61</v>
      </c>
      <c r="B74" s="18" t="s">
        <v>24</v>
      </c>
      <c r="C74" s="17" t="s">
        <v>71</v>
      </c>
      <c r="D74" s="18" t="s">
        <v>145</v>
      </c>
      <c r="E74" s="18" t="s">
        <v>153</v>
      </c>
      <c r="F74" s="18"/>
      <c r="G74" s="19" t="n">
        <v>12.95</v>
      </c>
      <c r="H74" s="20" t="n">
        <v>0.1</v>
      </c>
      <c r="I74" s="21" t="n">
        <f aca="false">G74*(1+H74)</f>
        <v>14.245</v>
      </c>
      <c r="J74" s="17" t="s">
        <v>76</v>
      </c>
    </row>
    <row r="75" customFormat="false" ht="18" hidden="false" customHeight="true" outlineLevel="0" collapsed="false">
      <c r="A75" s="22" t="n">
        <v>62</v>
      </c>
      <c r="B75" s="23" t="s">
        <v>24</v>
      </c>
      <c r="C75" s="22" t="s">
        <v>71</v>
      </c>
      <c r="D75" s="23" t="s">
        <v>154</v>
      </c>
      <c r="E75" s="23" t="s">
        <v>155</v>
      </c>
      <c r="F75" s="23"/>
      <c r="G75" s="24" t="n">
        <v>101.51</v>
      </c>
      <c r="H75" s="25" t="n">
        <v>0.1</v>
      </c>
      <c r="I75" s="26" t="n">
        <f aca="false">G75*(1+H75)</f>
        <v>111.661</v>
      </c>
      <c r="J75" s="22" t="s">
        <v>76</v>
      </c>
    </row>
    <row r="76" customFormat="false" ht="27" hidden="false" customHeight="true" outlineLevel="0" collapsed="false">
      <c r="A76" s="17" t="n">
        <v>63</v>
      </c>
      <c r="B76" s="18" t="s">
        <v>24</v>
      </c>
      <c r="C76" s="17" t="s">
        <v>71</v>
      </c>
      <c r="D76" s="18" t="s">
        <v>156</v>
      </c>
      <c r="E76" s="18" t="s">
        <v>157</v>
      </c>
      <c r="F76" s="18" t="s">
        <v>158</v>
      </c>
      <c r="G76" s="19" t="n">
        <v>1988.87</v>
      </c>
      <c r="H76" s="20" t="n">
        <v>0.1</v>
      </c>
      <c r="I76" s="21" t="n">
        <f aca="false">G76*(1+H76)</f>
        <v>2187.757</v>
      </c>
      <c r="J76" s="17" t="s">
        <v>73</v>
      </c>
    </row>
    <row r="77" customFormat="false" ht="18" hidden="false" customHeight="true" outlineLevel="0" collapsed="false">
      <c r="A77" s="22" t="n">
        <v>64</v>
      </c>
      <c r="B77" s="23" t="s">
        <v>24</v>
      </c>
      <c r="C77" s="22" t="s">
        <v>71</v>
      </c>
      <c r="D77" s="23" t="s">
        <v>159</v>
      </c>
      <c r="E77" s="23" t="s">
        <v>160</v>
      </c>
      <c r="F77" s="23"/>
      <c r="G77" s="24" t="n">
        <v>13.03</v>
      </c>
      <c r="H77" s="25" t="n">
        <v>0.1</v>
      </c>
      <c r="I77" s="26" t="n">
        <f aca="false">G77*(1+H77)</f>
        <v>14.333</v>
      </c>
      <c r="J77" s="22" t="s">
        <v>76</v>
      </c>
    </row>
    <row r="78" customFormat="false" ht="18" hidden="false" customHeight="true" outlineLevel="0" collapsed="false">
      <c r="A78" s="17" t="n">
        <v>65</v>
      </c>
      <c r="B78" s="18" t="s">
        <v>24</v>
      </c>
      <c r="C78" s="17" t="s">
        <v>71</v>
      </c>
      <c r="D78" s="18" t="s">
        <v>159</v>
      </c>
      <c r="E78" s="18" t="s">
        <v>161</v>
      </c>
      <c r="F78" s="18"/>
      <c r="G78" s="19" t="n">
        <v>228.92</v>
      </c>
      <c r="H78" s="20" t="n">
        <v>0.1</v>
      </c>
      <c r="I78" s="21" t="n">
        <f aca="false">G78*(1+H78)</f>
        <v>251.812</v>
      </c>
      <c r="J78" s="17" t="s">
        <v>76</v>
      </c>
    </row>
    <row r="79" customFormat="false" ht="18" hidden="false" customHeight="true" outlineLevel="0" collapsed="false">
      <c r="A79" s="22" t="n">
        <v>66</v>
      </c>
      <c r="B79" s="23" t="s">
        <v>24</v>
      </c>
      <c r="C79" s="22" t="s">
        <v>71</v>
      </c>
      <c r="D79" s="23" t="s">
        <v>159</v>
      </c>
      <c r="E79" s="23" t="s">
        <v>162</v>
      </c>
      <c r="F79" s="23"/>
      <c r="G79" s="24" t="n">
        <v>139.4</v>
      </c>
      <c r="H79" s="25" t="n">
        <v>0.1</v>
      </c>
      <c r="I79" s="26" t="n">
        <f aca="false">G79*(1+H79)</f>
        <v>153.34</v>
      </c>
      <c r="J79" s="22" t="s">
        <v>76</v>
      </c>
    </row>
    <row r="80" customFormat="false" ht="18" hidden="false" customHeight="true" outlineLevel="0" collapsed="false">
      <c r="A80" s="17" t="n">
        <v>67</v>
      </c>
      <c r="B80" s="18" t="s">
        <v>24</v>
      </c>
      <c r="C80" s="17" t="s">
        <v>71</v>
      </c>
      <c r="D80" s="18" t="s">
        <v>159</v>
      </c>
      <c r="E80" s="18" t="s">
        <v>163</v>
      </c>
      <c r="F80" s="18"/>
      <c r="G80" s="19" t="n">
        <v>101.94</v>
      </c>
      <c r="H80" s="20" t="n">
        <v>0.1</v>
      </c>
      <c r="I80" s="21" t="n">
        <f aca="false">G80*(1+H80)</f>
        <v>112.134</v>
      </c>
      <c r="J80" s="17" t="s">
        <v>76</v>
      </c>
    </row>
    <row r="81" customFormat="false" ht="18" hidden="false" customHeight="true" outlineLevel="0" collapsed="false">
      <c r="A81" s="22" t="n">
        <v>68</v>
      </c>
      <c r="B81" s="23" t="s">
        <v>24</v>
      </c>
      <c r="C81" s="22" t="s">
        <v>71</v>
      </c>
      <c r="D81" s="23" t="s">
        <v>159</v>
      </c>
      <c r="E81" s="23" t="s">
        <v>150</v>
      </c>
      <c r="F81" s="23"/>
      <c r="G81" s="24" t="n">
        <v>40.45</v>
      </c>
      <c r="H81" s="25" t="n">
        <v>0.1</v>
      </c>
      <c r="I81" s="26" t="n">
        <f aca="false">G81*(1+H81)</f>
        <v>44.495</v>
      </c>
      <c r="J81" s="22" t="s">
        <v>76</v>
      </c>
    </row>
    <row r="82" customFormat="false" ht="18" hidden="false" customHeight="true" outlineLevel="0" collapsed="false">
      <c r="A82" s="17" t="n">
        <v>69</v>
      </c>
      <c r="B82" s="18" t="s">
        <v>24</v>
      </c>
      <c r="C82" s="17" t="s">
        <v>71</v>
      </c>
      <c r="D82" s="18" t="s">
        <v>159</v>
      </c>
      <c r="E82" s="18" t="s">
        <v>164</v>
      </c>
      <c r="F82" s="18"/>
      <c r="G82" s="19" t="n">
        <v>40.46</v>
      </c>
      <c r="H82" s="20" t="n">
        <v>0.1</v>
      </c>
      <c r="I82" s="21" t="n">
        <f aca="false">G82*(1+H82)</f>
        <v>44.506</v>
      </c>
      <c r="J82" s="17" t="s">
        <v>76</v>
      </c>
    </row>
    <row r="83" customFormat="false" ht="18" hidden="false" customHeight="true" outlineLevel="0" collapsed="false">
      <c r="A83" s="22" t="n">
        <v>70</v>
      </c>
      <c r="B83" s="23" t="s">
        <v>24</v>
      </c>
      <c r="C83" s="22" t="s">
        <v>71</v>
      </c>
      <c r="D83" s="23" t="s">
        <v>165</v>
      </c>
      <c r="E83" s="23" t="s">
        <v>166</v>
      </c>
      <c r="F83" s="23"/>
      <c r="G83" s="24" t="n">
        <v>277.52</v>
      </c>
      <c r="H83" s="25" t="n">
        <v>0.1</v>
      </c>
      <c r="I83" s="26" t="n">
        <f aca="false">G83*(1+H83)</f>
        <v>305.272</v>
      </c>
      <c r="J83" s="22" t="s">
        <v>76</v>
      </c>
    </row>
    <row r="84" customFormat="false" ht="18" hidden="false" customHeight="true" outlineLevel="0" collapsed="false">
      <c r="A84" s="17" t="n">
        <v>71</v>
      </c>
      <c r="B84" s="18" t="s">
        <v>24</v>
      </c>
      <c r="C84" s="17" t="s">
        <v>71</v>
      </c>
      <c r="D84" s="18" t="s">
        <v>165</v>
      </c>
      <c r="E84" s="18" t="s">
        <v>167</v>
      </c>
      <c r="F84" s="18"/>
      <c r="G84" s="19" t="n">
        <v>126.93</v>
      </c>
      <c r="H84" s="20" t="n">
        <v>0.1</v>
      </c>
      <c r="I84" s="21" t="n">
        <f aca="false">G84*(1+H84)</f>
        <v>139.623</v>
      </c>
      <c r="J84" s="17" t="s">
        <v>76</v>
      </c>
    </row>
    <row r="85" customFormat="false" ht="19.5" hidden="false" customHeight="true" outlineLevel="0" collapsed="false">
      <c r="A85" s="16" t="s">
        <v>168</v>
      </c>
      <c r="B85" s="16"/>
      <c r="C85" s="16"/>
      <c r="D85" s="16"/>
      <c r="E85" s="16"/>
      <c r="F85" s="16"/>
      <c r="G85" s="16"/>
      <c r="H85" s="16"/>
      <c r="I85" s="16"/>
      <c r="J85" s="16"/>
    </row>
    <row r="86" customFormat="false" ht="18" hidden="false" customHeight="true" outlineLevel="0" collapsed="false">
      <c r="A86" s="22" t="n">
        <v>72</v>
      </c>
      <c r="B86" s="23" t="s">
        <v>26</v>
      </c>
      <c r="C86" s="22" t="s">
        <v>71</v>
      </c>
      <c r="D86" s="23" t="s">
        <v>169</v>
      </c>
      <c r="E86" s="23" t="s">
        <v>170</v>
      </c>
      <c r="F86" s="23"/>
      <c r="G86" s="24" t="n">
        <v>44.1</v>
      </c>
      <c r="H86" s="25" t="n">
        <v>0.1</v>
      </c>
      <c r="I86" s="26" t="n">
        <f aca="false">G86*(1+H86)</f>
        <v>48.51</v>
      </c>
      <c r="J86" s="22" t="s">
        <v>76</v>
      </c>
    </row>
    <row r="87" customFormat="false" ht="18" hidden="false" customHeight="true" outlineLevel="0" collapsed="false">
      <c r="A87" s="17" t="n">
        <v>73</v>
      </c>
      <c r="B87" s="18" t="s">
        <v>26</v>
      </c>
      <c r="C87" s="17" t="s">
        <v>71</v>
      </c>
      <c r="D87" s="18" t="s">
        <v>169</v>
      </c>
      <c r="E87" s="18" t="s">
        <v>171</v>
      </c>
      <c r="F87" s="18"/>
      <c r="G87" s="19" t="n">
        <v>273.6</v>
      </c>
      <c r="H87" s="20" t="n">
        <v>0.1</v>
      </c>
      <c r="I87" s="21" t="n">
        <f aca="false">G87*(1+H87)</f>
        <v>300.96</v>
      </c>
      <c r="J87" s="17" t="s">
        <v>76</v>
      </c>
    </row>
    <row r="88" customFormat="false" ht="18" hidden="false" customHeight="true" outlineLevel="0" collapsed="false">
      <c r="A88" s="22" t="n">
        <v>74</v>
      </c>
      <c r="B88" s="23" t="s">
        <v>26</v>
      </c>
      <c r="C88" s="22" t="s">
        <v>71</v>
      </c>
      <c r="D88" s="23" t="s">
        <v>169</v>
      </c>
      <c r="E88" s="23" t="s">
        <v>172</v>
      </c>
      <c r="F88" s="23"/>
      <c r="G88" s="24" t="n">
        <v>2108.64</v>
      </c>
      <c r="H88" s="25" t="n">
        <v>0.1</v>
      </c>
      <c r="I88" s="26" t="n">
        <f aca="false">G88*(1+H88)</f>
        <v>2319.504</v>
      </c>
      <c r="J88" s="22" t="s">
        <v>73</v>
      </c>
    </row>
    <row r="89" customFormat="false" ht="18" hidden="false" customHeight="true" outlineLevel="0" collapsed="false">
      <c r="A89" s="17" t="n">
        <v>75</v>
      </c>
      <c r="B89" s="18" t="s">
        <v>26</v>
      </c>
      <c r="C89" s="17" t="s">
        <v>71</v>
      </c>
      <c r="D89" s="18" t="s">
        <v>173</v>
      </c>
      <c r="E89" s="18" t="s">
        <v>174</v>
      </c>
      <c r="F89" s="18"/>
      <c r="G89" s="19" t="n">
        <v>710.36</v>
      </c>
      <c r="H89" s="20" t="n">
        <v>0.1</v>
      </c>
      <c r="I89" s="21" t="n">
        <f aca="false">G89*(1+H89)</f>
        <v>781.396</v>
      </c>
      <c r="J89" s="17" t="s">
        <v>73</v>
      </c>
    </row>
    <row r="90" customFormat="false" ht="18" hidden="false" customHeight="true" outlineLevel="0" collapsed="false">
      <c r="A90" s="22" t="n">
        <v>76</v>
      </c>
      <c r="B90" s="23" t="s">
        <v>26</v>
      </c>
      <c r="C90" s="22" t="s">
        <v>71</v>
      </c>
      <c r="D90" s="23" t="s">
        <v>173</v>
      </c>
      <c r="E90" s="23" t="s">
        <v>175</v>
      </c>
      <c r="F90" s="23"/>
      <c r="G90" s="24" t="n">
        <v>710.36</v>
      </c>
      <c r="H90" s="25" t="n">
        <v>0.1</v>
      </c>
      <c r="I90" s="26" t="n">
        <f aca="false">G90*(1+H90)</f>
        <v>781.396</v>
      </c>
      <c r="J90" s="22" t="s">
        <v>73</v>
      </c>
    </row>
    <row r="91" customFormat="false" ht="18" hidden="false" customHeight="true" outlineLevel="0" collapsed="false">
      <c r="A91" s="17" t="n">
        <v>77</v>
      </c>
      <c r="B91" s="18" t="s">
        <v>26</v>
      </c>
      <c r="C91" s="17" t="s">
        <v>71</v>
      </c>
      <c r="D91" s="18" t="s">
        <v>176</v>
      </c>
      <c r="E91" s="18" t="s">
        <v>177</v>
      </c>
      <c r="F91" s="18"/>
      <c r="G91" s="27" t="n">
        <v>2109</v>
      </c>
      <c r="H91" s="20" t="n">
        <v>0.1</v>
      </c>
      <c r="I91" s="21" t="n">
        <f aca="false">G91*(1+H91)</f>
        <v>2319.9</v>
      </c>
      <c r="J91" s="17" t="s">
        <v>73</v>
      </c>
    </row>
    <row r="92" customFormat="false" ht="18" hidden="false" customHeight="true" outlineLevel="0" collapsed="false">
      <c r="A92" s="22" t="n">
        <v>78</v>
      </c>
      <c r="B92" s="23" t="s">
        <v>26</v>
      </c>
      <c r="C92" s="22" t="s">
        <v>71</v>
      </c>
      <c r="D92" s="23" t="s">
        <v>178</v>
      </c>
      <c r="E92" s="23" t="s">
        <v>179</v>
      </c>
      <c r="F92" s="23"/>
      <c r="G92" s="28" t="n">
        <v>987</v>
      </c>
      <c r="H92" s="25" t="n">
        <v>0.1</v>
      </c>
      <c r="I92" s="26" t="n">
        <f aca="false">G92*(1+H92)</f>
        <v>1085.7</v>
      </c>
      <c r="J92" s="22" t="s">
        <v>76</v>
      </c>
    </row>
    <row r="93" customFormat="false" ht="18" hidden="false" customHeight="true" outlineLevel="0" collapsed="false">
      <c r="A93" s="17" t="n">
        <v>79</v>
      </c>
      <c r="B93" s="18" t="s">
        <v>26</v>
      </c>
      <c r="C93" s="17" t="s">
        <v>71</v>
      </c>
      <c r="D93" s="18" t="s">
        <v>178</v>
      </c>
      <c r="E93" s="18" t="s">
        <v>180</v>
      </c>
      <c r="F93" s="18"/>
      <c r="G93" s="19" t="n">
        <v>169.17</v>
      </c>
      <c r="H93" s="20" t="n">
        <v>0.1</v>
      </c>
      <c r="I93" s="21" t="n">
        <f aca="false">G93*(1+H93)</f>
        <v>186.087</v>
      </c>
      <c r="J93" s="17" t="s">
        <v>76</v>
      </c>
    </row>
    <row r="94" customFormat="false" ht="18" hidden="false" customHeight="true" outlineLevel="0" collapsed="false">
      <c r="A94" s="22" t="n">
        <v>80</v>
      </c>
      <c r="B94" s="23" t="s">
        <v>26</v>
      </c>
      <c r="C94" s="22" t="s">
        <v>71</v>
      </c>
      <c r="D94" s="23" t="s">
        <v>178</v>
      </c>
      <c r="E94" s="23" t="s">
        <v>181</v>
      </c>
      <c r="F94" s="23"/>
      <c r="G94" s="24" t="n">
        <v>177.15</v>
      </c>
      <c r="H94" s="25" t="n">
        <v>0.1</v>
      </c>
      <c r="I94" s="26" t="n">
        <f aca="false">G94*(1+H94)</f>
        <v>194.865</v>
      </c>
      <c r="J94" s="22" t="s">
        <v>76</v>
      </c>
    </row>
    <row r="95" customFormat="false" ht="18" hidden="false" customHeight="true" outlineLevel="0" collapsed="false">
      <c r="A95" s="17" t="n">
        <v>81</v>
      </c>
      <c r="B95" s="18" t="s">
        <v>26</v>
      </c>
      <c r="C95" s="17" t="s">
        <v>71</v>
      </c>
      <c r="D95" s="18" t="s">
        <v>178</v>
      </c>
      <c r="E95" s="18" t="s">
        <v>182</v>
      </c>
      <c r="F95" s="18"/>
      <c r="G95" s="27" t="n">
        <v>60</v>
      </c>
      <c r="H95" s="20" t="n">
        <v>0.1</v>
      </c>
      <c r="I95" s="21" t="n">
        <f aca="false">G95*(1+H95)</f>
        <v>66</v>
      </c>
      <c r="J95" s="17" t="s">
        <v>76</v>
      </c>
    </row>
    <row r="96" customFormat="false" ht="27" hidden="false" customHeight="true" outlineLevel="0" collapsed="false">
      <c r="A96" s="22" t="n">
        <v>82</v>
      </c>
      <c r="B96" s="23" t="s">
        <v>26</v>
      </c>
      <c r="C96" s="22" t="s">
        <v>71</v>
      </c>
      <c r="D96" s="23" t="s">
        <v>169</v>
      </c>
      <c r="E96" s="23" t="s">
        <v>183</v>
      </c>
      <c r="F96" s="23"/>
      <c r="G96" s="24" t="n">
        <v>3227.25</v>
      </c>
      <c r="H96" s="25" t="n">
        <v>0.1</v>
      </c>
      <c r="I96" s="26" t="n">
        <f aca="false">G96*(1+H96)</f>
        <v>3549.975</v>
      </c>
      <c r="J96" s="22" t="s">
        <v>73</v>
      </c>
    </row>
    <row r="97" customFormat="false" ht="27" hidden="false" customHeight="true" outlineLevel="0" collapsed="false">
      <c r="A97" s="17" t="n">
        <v>83</v>
      </c>
      <c r="B97" s="18" t="s">
        <v>26</v>
      </c>
      <c r="C97" s="17" t="s">
        <v>71</v>
      </c>
      <c r="D97" s="18" t="s">
        <v>169</v>
      </c>
      <c r="E97" s="18" t="s">
        <v>184</v>
      </c>
      <c r="F97" s="18"/>
      <c r="G97" s="19" t="n">
        <v>2256.3</v>
      </c>
      <c r="H97" s="20" t="n">
        <v>0.1</v>
      </c>
      <c r="I97" s="21" t="n">
        <f aca="false">G97*(1+H97)</f>
        <v>2481.93</v>
      </c>
      <c r="J97" s="17" t="s">
        <v>73</v>
      </c>
    </row>
    <row r="98" customFormat="false" ht="27" hidden="false" customHeight="true" outlineLevel="0" collapsed="false">
      <c r="A98" s="22" t="n">
        <v>84</v>
      </c>
      <c r="B98" s="23" t="s">
        <v>26</v>
      </c>
      <c r="C98" s="22" t="s">
        <v>71</v>
      </c>
      <c r="D98" s="23" t="s">
        <v>169</v>
      </c>
      <c r="E98" s="23" t="s">
        <v>185</v>
      </c>
      <c r="F98" s="23"/>
      <c r="G98" s="24" t="n">
        <v>2062.41</v>
      </c>
      <c r="H98" s="25" t="n">
        <v>0.1</v>
      </c>
      <c r="I98" s="26" t="n">
        <f aca="false">G98*(1+H98)</f>
        <v>2268.651</v>
      </c>
      <c r="J98" s="22" t="s">
        <v>73</v>
      </c>
    </row>
    <row r="99" customFormat="false" ht="18" hidden="false" customHeight="true" outlineLevel="0" collapsed="false">
      <c r="A99" s="17" t="n">
        <v>85</v>
      </c>
      <c r="B99" s="18" t="s">
        <v>26</v>
      </c>
      <c r="C99" s="17" t="s">
        <v>71</v>
      </c>
      <c r="D99" s="18" t="s">
        <v>186</v>
      </c>
      <c r="E99" s="18" t="s">
        <v>187</v>
      </c>
      <c r="F99" s="18"/>
      <c r="G99" s="27" t="n">
        <v>5289</v>
      </c>
      <c r="H99" s="20" t="n">
        <v>0.1</v>
      </c>
      <c r="I99" s="21" t="n">
        <f aca="false">G99*(1+H99)</f>
        <v>5817.9</v>
      </c>
      <c r="J99" s="17" t="s">
        <v>73</v>
      </c>
    </row>
    <row r="100" customFormat="false" ht="18" hidden="false" customHeight="true" outlineLevel="0" collapsed="false">
      <c r="A100" s="22" t="n">
        <v>86</v>
      </c>
      <c r="B100" s="23" t="s">
        <v>26</v>
      </c>
      <c r="C100" s="22" t="s">
        <v>71</v>
      </c>
      <c r="D100" s="23" t="s">
        <v>186</v>
      </c>
      <c r="E100" s="23" t="s">
        <v>188</v>
      </c>
      <c r="F100" s="23"/>
      <c r="G100" s="24" t="n">
        <v>267.13</v>
      </c>
      <c r="H100" s="25" t="n">
        <v>0.1</v>
      </c>
      <c r="I100" s="26" t="n">
        <f aca="false">G100*(1+H100)</f>
        <v>293.843</v>
      </c>
      <c r="J100" s="22" t="s">
        <v>73</v>
      </c>
    </row>
    <row r="101" customFormat="false" ht="18" hidden="false" customHeight="true" outlineLevel="0" collapsed="false">
      <c r="A101" s="17" t="n">
        <v>87</v>
      </c>
      <c r="B101" s="18" t="s">
        <v>26</v>
      </c>
      <c r="C101" s="17" t="s">
        <v>71</v>
      </c>
      <c r="D101" s="18" t="s">
        <v>189</v>
      </c>
      <c r="E101" s="18" t="s">
        <v>170</v>
      </c>
      <c r="F101" s="18"/>
      <c r="G101" s="19" t="n">
        <v>48.2</v>
      </c>
      <c r="H101" s="20" t="n">
        <v>0.1</v>
      </c>
      <c r="I101" s="21" t="n">
        <f aca="false">G101*(1+H101)</f>
        <v>53.02</v>
      </c>
      <c r="J101" s="17" t="s">
        <v>76</v>
      </c>
    </row>
    <row r="102" customFormat="false" ht="18" hidden="false" customHeight="true" outlineLevel="0" collapsed="false">
      <c r="A102" s="22" t="n">
        <v>88</v>
      </c>
      <c r="B102" s="23" t="s">
        <v>26</v>
      </c>
      <c r="C102" s="22" t="s">
        <v>71</v>
      </c>
      <c r="D102" s="23" t="s">
        <v>189</v>
      </c>
      <c r="E102" s="23" t="s">
        <v>179</v>
      </c>
      <c r="F102" s="23"/>
      <c r="G102" s="28" t="n">
        <v>460</v>
      </c>
      <c r="H102" s="25" t="n">
        <v>0.1</v>
      </c>
      <c r="I102" s="26" t="n">
        <f aca="false">G102*(1+H102)</f>
        <v>506</v>
      </c>
      <c r="J102" s="22" t="s">
        <v>76</v>
      </c>
    </row>
    <row r="103" customFormat="false" ht="18" hidden="false" customHeight="true" outlineLevel="0" collapsed="false">
      <c r="A103" s="17" t="n">
        <v>89</v>
      </c>
      <c r="B103" s="18" t="s">
        <v>26</v>
      </c>
      <c r="C103" s="17" t="s">
        <v>71</v>
      </c>
      <c r="D103" s="18" t="s">
        <v>189</v>
      </c>
      <c r="E103" s="18" t="s">
        <v>190</v>
      </c>
      <c r="F103" s="18"/>
      <c r="G103" s="19" t="n">
        <v>55.15</v>
      </c>
      <c r="H103" s="20" t="n">
        <v>0.1</v>
      </c>
      <c r="I103" s="21" t="n">
        <f aca="false">G103*(1+H103)</f>
        <v>60.665</v>
      </c>
      <c r="J103" s="17" t="s">
        <v>76</v>
      </c>
    </row>
    <row r="104" customFormat="false" ht="18" hidden="false" customHeight="true" outlineLevel="0" collapsed="false">
      <c r="A104" s="22" t="n">
        <v>90</v>
      </c>
      <c r="B104" s="23" t="s">
        <v>26</v>
      </c>
      <c r="C104" s="22" t="s">
        <v>71</v>
      </c>
      <c r="D104" s="23" t="s">
        <v>189</v>
      </c>
      <c r="E104" s="23" t="s">
        <v>191</v>
      </c>
      <c r="F104" s="23"/>
      <c r="G104" s="24" t="n">
        <v>76.03</v>
      </c>
      <c r="H104" s="25" t="n">
        <v>0.1</v>
      </c>
      <c r="I104" s="26" t="n">
        <f aca="false">G104*(1+H104)</f>
        <v>83.633</v>
      </c>
      <c r="J104" s="22" t="s">
        <v>76</v>
      </c>
    </row>
    <row r="105" customFormat="false" ht="18" hidden="false" customHeight="true" outlineLevel="0" collapsed="false">
      <c r="A105" s="17" t="n">
        <v>91</v>
      </c>
      <c r="B105" s="18" t="s">
        <v>26</v>
      </c>
      <c r="C105" s="17" t="s">
        <v>71</v>
      </c>
      <c r="D105" s="18" t="s">
        <v>192</v>
      </c>
      <c r="E105" s="18" t="s">
        <v>192</v>
      </c>
      <c r="F105" s="18"/>
      <c r="G105" s="27" t="n">
        <v>835</v>
      </c>
      <c r="H105" s="20" t="n">
        <v>0.1</v>
      </c>
      <c r="I105" s="21" t="n">
        <f aca="false">G105*(1+H105)</f>
        <v>918.5</v>
      </c>
      <c r="J105" s="17" t="s">
        <v>76</v>
      </c>
    </row>
    <row r="106" customFormat="false" ht="19.5" hidden="false" customHeight="true" outlineLevel="0" collapsed="false">
      <c r="A106" s="16" t="s">
        <v>193</v>
      </c>
      <c r="B106" s="16"/>
      <c r="C106" s="16"/>
      <c r="D106" s="16"/>
      <c r="E106" s="16"/>
      <c r="F106" s="16"/>
      <c r="G106" s="16"/>
      <c r="H106" s="16"/>
      <c r="I106" s="16"/>
      <c r="J106" s="16"/>
    </row>
    <row r="107" customFormat="false" ht="18" hidden="false" customHeight="true" outlineLevel="0" collapsed="false">
      <c r="A107" s="22" t="n">
        <v>92</v>
      </c>
      <c r="B107" s="23" t="s">
        <v>28</v>
      </c>
      <c r="C107" s="22" t="s">
        <v>71</v>
      </c>
      <c r="D107" s="23" t="s">
        <v>194</v>
      </c>
      <c r="E107" s="23" t="s">
        <v>195</v>
      </c>
      <c r="F107" s="23"/>
      <c r="G107" s="28" t="n">
        <v>1</v>
      </c>
      <c r="H107" s="25" t="n">
        <v>0</v>
      </c>
      <c r="I107" s="26" t="n">
        <f aca="false">G107*(1+H107)</f>
        <v>1</v>
      </c>
      <c r="J107" s="22" t="s">
        <v>79</v>
      </c>
    </row>
    <row r="108" customFormat="false" ht="18" hidden="false" customHeight="true" outlineLevel="0" collapsed="false">
      <c r="A108" s="17" t="n">
        <v>93</v>
      </c>
      <c r="B108" s="18" t="s">
        <v>28</v>
      </c>
      <c r="C108" s="17" t="s">
        <v>71</v>
      </c>
      <c r="D108" s="18" t="s">
        <v>196</v>
      </c>
      <c r="E108" s="18" t="s">
        <v>197</v>
      </c>
      <c r="F108" s="18"/>
      <c r="G108" s="27" t="n">
        <v>7500</v>
      </c>
      <c r="H108" s="20" t="n">
        <v>0.1</v>
      </c>
      <c r="I108" s="21" t="n">
        <f aca="false">G108*(1+H108)</f>
        <v>8250</v>
      </c>
      <c r="J108" s="17" t="s">
        <v>73</v>
      </c>
    </row>
    <row r="109" customFormat="false" ht="18" hidden="false" customHeight="true" outlineLevel="0" collapsed="false">
      <c r="A109" s="22" t="n">
        <v>94</v>
      </c>
      <c r="B109" s="23" t="s">
        <v>28</v>
      </c>
      <c r="C109" s="22" t="s">
        <v>71</v>
      </c>
      <c r="D109" s="23" t="s">
        <v>196</v>
      </c>
      <c r="E109" s="23" t="s">
        <v>198</v>
      </c>
      <c r="F109" s="23"/>
      <c r="G109" s="28" t="n">
        <v>7500</v>
      </c>
      <c r="H109" s="25" t="n">
        <v>0.1</v>
      </c>
      <c r="I109" s="26" t="n">
        <f aca="false">G109*(1+H109)</f>
        <v>8250</v>
      </c>
      <c r="J109" s="22" t="s">
        <v>73</v>
      </c>
    </row>
    <row r="110" customFormat="false" ht="18" hidden="false" customHeight="true" outlineLevel="0" collapsed="false">
      <c r="A110" s="17" t="n">
        <v>95</v>
      </c>
      <c r="B110" s="18" t="s">
        <v>28</v>
      </c>
      <c r="C110" s="17" t="s">
        <v>71</v>
      </c>
      <c r="D110" s="18" t="s">
        <v>196</v>
      </c>
      <c r="E110" s="18" t="s">
        <v>199</v>
      </c>
      <c r="F110" s="18"/>
      <c r="G110" s="27" t="n">
        <v>7500</v>
      </c>
      <c r="H110" s="20" t="n">
        <v>0.1</v>
      </c>
      <c r="I110" s="21" t="n">
        <f aca="false">G110*(1+H110)</f>
        <v>8250</v>
      </c>
      <c r="J110" s="17" t="s">
        <v>73</v>
      </c>
    </row>
    <row r="111" customFormat="false" ht="18" hidden="false" customHeight="true" outlineLevel="0" collapsed="false">
      <c r="A111" s="22" t="n">
        <v>96</v>
      </c>
      <c r="B111" s="23" t="s">
        <v>28</v>
      </c>
      <c r="C111" s="22" t="s">
        <v>71</v>
      </c>
      <c r="D111" s="23" t="s">
        <v>200</v>
      </c>
      <c r="E111" s="23" t="s">
        <v>201</v>
      </c>
      <c r="F111" s="23"/>
      <c r="G111" s="24" t="n">
        <v>2985.63</v>
      </c>
      <c r="H111" s="25" t="n">
        <v>0.1</v>
      </c>
      <c r="I111" s="26" t="n">
        <f aca="false">G111*(1+H111)</f>
        <v>3284.193</v>
      </c>
      <c r="J111" s="22" t="s">
        <v>73</v>
      </c>
    </row>
    <row r="112" customFormat="false" ht="18" hidden="false" customHeight="true" outlineLevel="0" collapsed="false">
      <c r="A112" s="17" t="n">
        <v>97</v>
      </c>
      <c r="B112" s="18" t="s">
        <v>28</v>
      </c>
      <c r="C112" s="17" t="s">
        <v>71</v>
      </c>
      <c r="D112" s="18" t="s">
        <v>200</v>
      </c>
      <c r="E112" s="18" t="s">
        <v>202</v>
      </c>
      <c r="F112" s="18"/>
      <c r="G112" s="27" t="n">
        <v>5300</v>
      </c>
      <c r="H112" s="20" t="n">
        <v>0.1</v>
      </c>
      <c r="I112" s="21" t="n">
        <f aca="false">G112*(1+H112)</f>
        <v>5830</v>
      </c>
      <c r="J112" s="17" t="s">
        <v>73</v>
      </c>
    </row>
    <row r="113" customFormat="false" ht="18" hidden="false" customHeight="true" outlineLevel="0" collapsed="false">
      <c r="A113" s="22" t="n">
        <v>98</v>
      </c>
      <c r="B113" s="23" t="s">
        <v>28</v>
      </c>
      <c r="C113" s="22" t="s">
        <v>71</v>
      </c>
      <c r="D113" s="23" t="s">
        <v>200</v>
      </c>
      <c r="E113" s="23" t="s">
        <v>203</v>
      </c>
      <c r="F113" s="23"/>
      <c r="G113" s="24" t="n">
        <v>1307.48</v>
      </c>
      <c r="H113" s="25" t="n">
        <v>0.1</v>
      </c>
      <c r="I113" s="26" t="n">
        <f aca="false">G113*(1+H113)</f>
        <v>1438.228</v>
      </c>
      <c r="J113" s="22" t="s">
        <v>73</v>
      </c>
    </row>
    <row r="114" customFormat="false" ht="18" hidden="false" customHeight="true" outlineLevel="0" collapsed="false">
      <c r="A114" s="17" t="n">
        <v>99</v>
      </c>
      <c r="B114" s="18" t="s">
        <v>28</v>
      </c>
      <c r="C114" s="17" t="s">
        <v>71</v>
      </c>
      <c r="D114" s="18" t="s">
        <v>200</v>
      </c>
      <c r="E114" s="18" t="s">
        <v>204</v>
      </c>
      <c r="F114" s="18"/>
      <c r="G114" s="19" t="n">
        <v>1071.52</v>
      </c>
      <c r="H114" s="20" t="n">
        <v>0.1</v>
      </c>
      <c r="I114" s="21" t="n">
        <f aca="false">G114*(1+H114)</f>
        <v>1178.672</v>
      </c>
      <c r="J114" s="17" t="s">
        <v>73</v>
      </c>
    </row>
    <row r="115" customFormat="false" ht="18" hidden="false" customHeight="true" outlineLevel="0" collapsed="false">
      <c r="A115" s="22" t="n">
        <v>100</v>
      </c>
      <c r="B115" s="23" t="s">
        <v>28</v>
      </c>
      <c r="C115" s="22" t="s">
        <v>71</v>
      </c>
      <c r="D115" s="23" t="s">
        <v>200</v>
      </c>
      <c r="E115" s="23" t="s">
        <v>205</v>
      </c>
      <c r="F115" s="23"/>
      <c r="G115" s="24" t="n">
        <v>815.24</v>
      </c>
      <c r="H115" s="25" t="n">
        <v>0.1</v>
      </c>
      <c r="I115" s="26" t="n">
        <f aca="false">G115*(1+H115)</f>
        <v>896.764</v>
      </c>
      <c r="J115" s="22" t="s">
        <v>73</v>
      </c>
    </row>
    <row r="116" customFormat="false" ht="18" hidden="false" customHeight="true" outlineLevel="0" collapsed="false">
      <c r="A116" s="17" t="n">
        <v>101</v>
      </c>
      <c r="B116" s="18" t="s">
        <v>28</v>
      </c>
      <c r="C116" s="17" t="s">
        <v>71</v>
      </c>
      <c r="D116" s="18" t="s">
        <v>200</v>
      </c>
      <c r="E116" s="18" t="s">
        <v>206</v>
      </c>
      <c r="F116" s="18"/>
      <c r="G116" s="19" t="n">
        <v>340.44</v>
      </c>
      <c r="H116" s="20" t="n">
        <v>0.1</v>
      </c>
      <c r="I116" s="21" t="n">
        <f aca="false">G116*(1+H116)</f>
        <v>374.484</v>
      </c>
      <c r="J116" s="17" t="s">
        <v>73</v>
      </c>
    </row>
    <row r="117" customFormat="false" ht="18" hidden="false" customHeight="true" outlineLevel="0" collapsed="false">
      <c r="A117" s="22" t="n">
        <v>102</v>
      </c>
      <c r="B117" s="23" t="s">
        <v>28</v>
      </c>
      <c r="C117" s="22" t="s">
        <v>71</v>
      </c>
      <c r="D117" s="23" t="s">
        <v>200</v>
      </c>
      <c r="E117" s="23" t="s">
        <v>207</v>
      </c>
      <c r="F117" s="23"/>
      <c r="G117" s="24" t="n">
        <v>426.82</v>
      </c>
      <c r="H117" s="25" t="n">
        <v>0.1</v>
      </c>
      <c r="I117" s="26" t="n">
        <f aca="false">G117*(1+H117)</f>
        <v>469.502</v>
      </c>
      <c r="J117" s="22" t="s">
        <v>73</v>
      </c>
    </row>
    <row r="118" customFormat="false" ht="18" hidden="false" customHeight="true" outlineLevel="0" collapsed="false">
      <c r="A118" s="17" t="n">
        <v>103</v>
      </c>
      <c r="B118" s="18" t="s">
        <v>28</v>
      </c>
      <c r="C118" s="17" t="s">
        <v>71</v>
      </c>
      <c r="D118" s="18" t="s">
        <v>200</v>
      </c>
      <c r="E118" s="18" t="s">
        <v>208</v>
      </c>
      <c r="F118" s="18"/>
      <c r="G118" s="19" t="n">
        <v>426.82</v>
      </c>
      <c r="H118" s="20" t="n">
        <v>0.1</v>
      </c>
      <c r="I118" s="21" t="n">
        <f aca="false">G118*(1+H118)</f>
        <v>469.502</v>
      </c>
      <c r="J118" s="17" t="s">
        <v>73</v>
      </c>
    </row>
    <row r="119" customFormat="false" ht="18" hidden="false" customHeight="true" outlineLevel="0" collapsed="false">
      <c r="A119" s="22" t="n">
        <v>104</v>
      </c>
      <c r="B119" s="23" t="s">
        <v>28</v>
      </c>
      <c r="C119" s="22" t="s">
        <v>71</v>
      </c>
      <c r="D119" s="23" t="s">
        <v>200</v>
      </c>
      <c r="E119" s="23" t="s">
        <v>209</v>
      </c>
      <c r="F119" s="23"/>
      <c r="G119" s="24" t="n">
        <v>431.76</v>
      </c>
      <c r="H119" s="25" t="n">
        <v>0.1</v>
      </c>
      <c r="I119" s="26" t="n">
        <f aca="false">G119*(1+H119)</f>
        <v>474.936</v>
      </c>
      <c r="J119" s="22" t="s">
        <v>73</v>
      </c>
    </row>
    <row r="120" customFormat="false" ht="18" hidden="false" customHeight="true" outlineLevel="0" collapsed="false">
      <c r="A120" s="17" t="n">
        <v>105</v>
      </c>
      <c r="B120" s="18" t="s">
        <v>28</v>
      </c>
      <c r="C120" s="17" t="s">
        <v>71</v>
      </c>
      <c r="D120" s="18" t="s">
        <v>200</v>
      </c>
      <c r="E120" s="18" t="s">
        <v>210</v>
      </c>
      <c r="F120" s="18"/>
      <c r="G120" s="19" t="n">
        <v>1361.22</v>
      </c>
      <c r="H120" s="20" t="n">
        <v>0.1</v>
      </c>
      <c r="I120" s="21" t="n">
        <f aca="false">G120*(1+H120)</f>
        <v>1497.342</v>
      </c>
      <c r="J120" s="17" t="s">
        <v>73</v>
      </c>
    </row>
    <row r="121" customFormat="false" ht="18" hidden="false" customHeight="true" outlineLevel="0" collapsed="false">
      <c r="A121" s="22" t="n">
        <v>106</v>
      </c>
      <c r="B121" s="23" t="s">
        <v>28</v>
      </c>
      <c r="C121" s="22" t="s">
        <v>71</v>
      </c>
      <c r="D121" s="23" t="s">
        <v>200</v>
      </c>
      <c r="E121" s="23" t="s">
        <v>211</v>
      </c>
      <c r="F121" s="23"/>
      <c r="G121" s="24" t="n">
        <v>111.59</v>
      </c>
      <c r="H121" s="25" t="n">
        <v>0.1</v>
      </c>
      <c r="I121" s="26" t="n">
        <f aca="false">G121*(1+H121)</f>
        <v>122.749</v>
      </c>
      <c r="J121" s="22" t="s">
        <v>76</v>
      </c>
    </row>
    <row r="122" customFormat="false" ht="19.5" hidden="false" customHeight="true" outlineLevel="0" collapsed="false">
      <c r="A122" s="16" t="s">
        <v>212</v>
      </c>
      <c r="B122" s="16"/>
      <c r="C122" s="16"/>
      <c r="D122" s="16"/>
      <c r="E122" s="16"/>
      <c r="F122" s="16"/>
      <c r="G122" s="16"/>
      <c r="H122" s="16"/>
      <c r="I122" s="16"/>
      <c r="J122" s="16"/>
    </row>
    <row r="123" customFormat="false" ht="18" hidden="false" customHeight="true" outlineLevel="0" collapsed="false">
      <c r="A123" s="17" t="n">
        <v>107</v>
      </c>
      <c r="B123" s="18" t="s">
        <v>30</v>
      </c>
      <c r="C123" s="17" t="s">
        <v>71</v>
      </c>
      <c r="D123" s="18" t="s">
        <v>213</v>
      </c>
      <c r="E123" s="18" t="s">
        <v>214</v>
      </c>
      <c r="F123" s="18"/>
      <c r="G123" s="27" t="n">
        <v>13</v>
      </c>
      <c r="H123" s="20" t="n">
        <v>0</v>
      </c>
      <c r="I123" s="21" t="n">
        <f aca="false">G123*(1+H123)</f>
        <v>13</v>
      </c>
      <c r="J123" s="17" t="s">
        <v>79</v>
      </c>
    </row>
    <row r="124" customFormat="false" ht="18" hidden="false" customHeight="true" outlineLevel="0" collapsed="false">
      <c r="A124" s="22" t="n">
        <v>108</v>
      </c>
      <c r="B124" s="23" t="s">
        <v>30</v>
      </c>
      <c r="C124" s="22" t="s">
        <v>71</v>
      </c>
      <c r="D124" s="23" t="s">
        <v>213</v>
      </c>
      <c r="E124" s="23" t="s">
        <v>215</v>
      </c>
      <c r="F124" s="23"/>
      <c r="G124" s="28" t="n">
        <v>2</v>
      </c>
      <c r="H124" s="25" t="n">
        <v>0</v>
      </c>
      <c r="I124" s="26" t="n">
        <f aca="false">G124*(1+H124)</f>
        <v>2</v>
      </c>
      <c r="J124" s="22" t="s">
        <v>79</v>
      </c>
    </row>
    <row r="125" customFormat="false" ht="18" hidden="false" customHeight="true" outlineLevel="0" collapsed="false">
      <c r="A125" s="17" t="n">
        <v>109</v>
      </c>
      <c r="B125" s="18" t="s">
        <v>30</v>
      </c>
      <c r="C125" s="17" t="s">
        <v>71</v>
      </c>
      <c r="D125" s="18" t="s">
        <v>213</v>
      </c>
      <c r="E125" s="18" t="s">
        <v>216</v>
      </c>
      <c r="F125" s="18"/>
      <c r="G125" s="27" t="n">
        <v>2</v>
      </c>
      <c r="H125" s="20" t="n">
        <v>0</v>
      </c>
      <c r="I125" s="21" t="n">
        <f aca="false">G125*(1+H125)</f>
        <v>2</v>
      </c>
      <c r="J125" s="17" t="s">
        <v>79</v>
      </c>
    </row>
    <row r="126" customFormat="false" ht="27" hidden="false" customHeight="true" outlineLevel="0" collapsed="false">
      <c r="A126" s="22" t="n">
        <v>110</v>
      </c>
      <c r="B126" s="23" t="s">
        <v>30</v>
      </c>
      <c r="C126" s="22" t="s">
        <v>71</v>
      </c>
      <c r="D126" s="23" t="s">
        <v>213</v>
      </c>
      <c r="E126" s="23" t="s">
        <v>217</v>
      </c>
      <c r="F126" s="23"/>
      <c r="G126" s="28" t="n">
        <v>3</v>
      </c>
      <c r="H126" s="25" t="n">
        <v>0</v>
      </c>
      <c r="I126" s="26" t="n">
        <f aca="false">G126*(1+H126)</f>
        <v>3</v>
      </c>
      <c r="J126" s="22" t="s">
        <v>79</v>
      </c>
    </row>
    <row r="127" customFormat="false" ht="18" hidden="false" customHeight="true" outlineLevel="0" collapsed="false">
      <c r="A127" s="17" t="n">
        <v>111</v>
      </c>
      <c r="B127" s="18" t="s">
        <v>30</v>
      </c>
      <c r="C127" s="17" t="s">
        <v>71</v>
      </c>
      <c r="D127" s="18" t="s">
        <v>213</v>
      </c>
      <c r="E127" s="18" t="s">
        <v>218</v>
      </c>
      <c r="F127" s="18"/>
      <c r="G127" s="27" t="n">
        <v>2</v>
      </c>
      <c r="H127" s="20" t="n">
        <v>0</v>
      </c>
      <c r="I127" s="21" t="n">
        <f aca="false">G127*(1+H127)</f>
        <v>2</v>
      </c>
      <c r="J127" s="17" t="s">
        <v>79</v>
      </c>
    </row>
    <row r="128" customFormat="false" ht="18" hidden="false" customHeight="true" outlineLevel="0" collapsed="false">
      <c r="A128" s="22" t="n">
        <v>112</v>
      </c>
      <c r="B128" s="23" t="s">
        <v>30</v>
      </c>
      <c r="C128" s="22" t="s">
        <v>71</v>
      </c>
      <c r="D128" s="23" t="s">
        <v>219</v>
      </c>
      <c r="E128" s="23" t="s">
        <v>219</v>
      </c>
      <c r="F128" s="23"/>
      <c r="G128" s="28" t="n">
        <v>22</v>
      </c>
      <c r="H128" s="25" t="n">
        <v>0</v>
      </c>
      <c r="I128" s="26" t="n">
        <f aca="false">G128*(1+H128)</f>
        <v>22</v>
      </c>
      <c r="J128" s="22" t="s">
        <v>79</v>
      </c>
    </row>
    <row r="129" customFormat="false" ht="18" hidden="false" customHeight="true" outlineLevel="0" collapsed="false">
      <c r="A129" s="17" t="n">
        <v>113</v>
      </c>
      <c r="B129" s="18" t="s">
        <v>30</v>
      </c>
      <c r="C129" s="17" t="s">
        <v>71</v>
      </c>
      <c r="D129" s="18" t="s">
        <v>220</v>
      </c>
      <c r="E129" s="18" t="s">
        <v>220</v>
      </c>
      <c r="F129" s="18" t="s">
        <v>221</v>
      </c>
      <c r="G129" s="27" t="n">
        <v>4</v>
      </c>
      <c r="H129" s="20" t="n">
        <v>0</v>
      </c>
      <c r="I129" s="21" t="n">
        <f aca="false">G129*(1+H129)</f>
        <v>4</v>
      </c>
      <c r="J129" s="17" t="s">
        <v>79</v>
      </c>
    </row>
    <row r="130" customFormat="false" ht="19.5" hidden="false" customHeight="true" outlineLevel="0" collapsed="false">
      <c r="A130" s="16" t="s">
        <v>222</v>
      </c>
      <c r="B130" s="16"/>
      <c r="C130" s="16"/>
      <c r="D130" s="16"/>
      <c r="E130" s="16"/>
      <c r="F130" s="16"/>
      <c r="G130" s="16"/>
      <c r="H130" s="16"/>
      <c r="I130" s="16"/>
      <c r="J130" s="16"/>
    </row>
    <row r="131" customFormat="false" ht="18" hidden="false" customHeight="true" outlineLevel="0" collapsed="false">
      <c r="A131" s="22" t="n">
        <v>114</v>
      </c>
      <c r="B131" s="23" t="s">
        <v>32</v>
      </c>
      <c r="C131" s="22" t="s">
        <v>71</v>
      </c>
      <c r="D131" s="23" t="s">
        <v>223</v>
      </c>
      <c r="E131" s="23" t="s">
        <v>224</v>
      </c>
      <c r="F131" s="23"/>
      <c r="G131" s="24" t="n">
        <v>3383.45864661654</v>
      </c>
      <c r="H131" s="25" t="n">
        <v>0.1</v>
      </c>
      <c r="I131" s="26" t="n">
        <f aca="false">G131*(1+H131)</f>
        <v>3721.80451127819</v>
      </c>
      <c r="J131" s="22" t="s">
        <v>76</v>
      </c>
    </row>
    <row r="132" customFormat="false" ht="18" hidden="false" customHeight="true" outlineLevel="0" collapsed="false">
      <c r="A132" s="17" t="n">
        <v>115</v>
      </c>
      <c r="B132" s="18" t="s">
        <v>32</v>
      </c>
      <c r="C132" s="17" t="s">
        <v>71</v>
      </c>
      <c r="D132" s="18" t="s">
        <v>223</v>
      </c>
      <c r="E132" s="18" t="s">
        <v>225</v>
      </c>
      <c r="F132" s="18"/>
      <c r="G132" s="27" t="n">
        <v>9000</v>
      </c>
      <c r="H132" s="20" t="n">
        <v>0.1</v>
      </c>
      <c r="I132" s="21" t="n">
        <f aca="false">G132*(1+H132)</f>
        <v>9900</v>
      </c>
      <c r="J132" s="17" t="s">
        <v>73</v>
      </c>
    </row>
    <row r="133" customFormat="false" ht="18" hidden="false" customHeight="true" outlineLevel="0" collapsed="false">
      <c r="A133" s="22" t="n">
        <v>116</v>
      </c>
      <c r="B133" s="23" t="s">
        <v>32</v>
      </c>
      <c r="C133" s="22" t="s">
        <v>71</v>
      </c>
      <c r="D133" s="23" t="s">
        <v>223</v>
      </c>
      <c r="E133" s="23" t="s">
        <v>226</v>
      </c>
      <c r="F133" s="23"/>
      <c r="G133" s="28" t="n">
        <v>1500</v>
      </c>
      <c r="H133" s="25" t="n">
        <v>0.1</v>
      </c>
      <c r="I133" s="26" t="n">
        <f aca="false">G133*(1+H133)</f>
        <v>1650</v>
      </c>
      <c r="J133" s="22" t="s">
        <v>76</v>
      </c>
    </row>
    <row r="134" customFormat="false" ht="18" hidden="false" customHeight="true" outlineLevel="0" collapsed="false">
      <c r="A134" s="17" t="n">
        <v>117</v>
      </c>
      <c r="B134" s="18" t="s">
        <v>32</v>
      </c>
      <c r="C134" s="17" t="s">
        <v>71</v>
      </c>
      <c r="D134" s="18" t="s">
        <v>223</v>
      </c>
      <c r="E134" s="18" t="s">
        <v>227</v>
      </c>
      <c r="F134" s="18"/>
      <c r="G134" s="27" t="n">
        <v>1125</v>
      </c>
      <c r="H134" s="20" t="n">
        <v>0.1</v>
      </c>
      <c r="I134" s="21" t="n">
        <f aca="false">G134*(1+H134)</f>
        <v>1237.5</v>
      </c>
      <c r="J134" s="17" t="s">
        <v>76</v>
      </c>
    </row>
    <row r="135" customFormat="false" ht="18" hidden="false" customHeight="true" outlineLevel="0" collapsed="false">
      <c r="A135" s="22" t="n">
        <v>118</v>
      </c>
      <c r="B135" s="23" t="s">
        <v>32</v>
      </c>
      <c r="C135" s="22" t="s">
        <v>71</v>
      </c>
      <c r="D135" s="23" t="s">
        <v>228</v>
      </c>
      <c r="E135" s="23" t="s">
        <v>229</v>
      </c>
      <c r="F135" s="23"/>
      <c r="G135" s="24" t="n">
        <v>1210.52631578947</v>
      </c>
      <c r="H135" s="25" t="n">
        <v>0.1</v>
      </c>
      <c r="I135" s="26" t="n">
        <f aca="false">G135*(1+H135)</f>
        <v>1331.57894736842</v>
      </c>
      <c r="J135" s="22" t="s">
        <v>76</v>
      </c>
    </row>
    <row r="136" customFormat="false" ht="18" hidden="false" customHeight="true" outlineLevel="0" collapsed="false">
      <c r="A136" s="17" t="n">
        <v>119</v>
      </c>
      <c r="B136" s="18" t="s">
        <v>32</v>
      </c>
      <c r="C136" s="17" t="s">
        <v>71</v>
      </c>
      <c r="D136" s="18" t="s">
        <v>228</v>
      </c>
      <c r="E136" s="18" t="s">
        <v>225</v>
      </c>
      <c r="F136" s="18"/>
      <c r="G136" s="27" t="n">
        <v>1610</v>
      </c>
      <c r="H136" s="20" t="n">
        <v>0.1</v>
      </c>
      <c r="I136" s="21" t="n">
        <f aca="false">G136*(1+H136)</f>
        <v>1771</v>
      </c>
      <c r="J136" s="17" t="s">
        <v>73</v>
      </c>
    </row>
    <row r="137" customFormat="false" ht="18" hidden="false" customHeight="true" outlineLevel="0" collapsed="false">
      <c r="A137" s="22" t="n">
        <v>120</v>
      </c>
      <c r="B137" s="23" t="s">
        <v>32</v>
      </c>
      <c r="C137" s="22" t="s">
        <v>71</v>
      </c>
      <c r="D137" s="23" t="s">
        <v>228</v>
      </c>
      <c r="E137" s="23" t="s">
        <v>230</v>
      </c>
      <c r="F137" s="23"/>
      <c r="G137" s="28" t="n">
        <v>1610</v>
      </c>
      <c r="H137" s="25" t="n">
        <v>0.1</v>
      </c>
      <c r="I137" s="26" t="n">
        <f aca="false">G137*(1+H137)</f>
        <v>1771</v>
      </c>
      <c r="J137" s="22" t="s">
        <v>73</v>
      </c>
    </row>
    <row r="138" customFormat="false" ht="18" hidden="false" customHeight="true" outlineLevel="0" collapsed="false">
      <c r="A138" s="17" t="n">
        <v>121</v>
      </c>
      <c r="B138" s="18" t="s">
        <v>32</v>
      </c>
      <c r="C138" s="17" t="s">
        <v>71</v>
      </c>
      <c r="D138" s="18" t="s">
        <v>228</v>
      </c>
      <c r="E138" s="18" t="s">
        <v>226</v>
      </c>
      <c r="F138" s="18"/>
      <c r="G138" s="27" t="n">
        <v>230</v>
      </c>
      <c r="H138" s="20" t="n">
        <v>0.1</v>
      </c>
      <c r="I138" s="21" t="n">
        <f aca="false">G138*(1+H138)</f>
        <v>253</v>
      </c>
      <c r="J138" s="17" t="s">
        <v>76</v>
      </c>
    </row>
    <row r="139" customFormat="false" ht="18" hidden="false" customHeight="true" outlineLevel="0" collapsed="false">
      <c r="A139" s="22" t="n">
        <v>122</v>
      </c>
      <c r="B139" s="23" t="s">
        <v>32</v>
      </c>
      <c r="C139" s="22" t="s">
        <v>71</v>
      </c>
      <c r="D139" s="23" t="s">
        <v>228</v>
      </c>
      <c r="E139" s="23" t="s">
        <v>231</v>
      </c>
      <c r="F139" s="23"/>
      <c r="G139" s="28" t="n">
        <v>345</v>
      </c>
      <c r="H139" s="25" t="n">
        <v>0.1</v>
      </c>
      <c r="I139" s="26" t="n">
        <f aca="false">G139*(1+H139)</f>
        <v>379.5</v>
      </c>
      <c r="J139" s="22" t="s">
        <v>76</v>
      </c>
    </row>
    <row r="140" customFormat="false" ht="18" hidden="false" customHeight="true" outlineLevel="0" collapsed="false">
      <c r="A140" s="17" t="n">
        <v>123</v>
      </c>
      <c r="B140" s="18" t="s">
        <v>32</v>
      </c>
      <c r="C140" s="17" t="s">
        <v>71</v>
      </c>
      <c r="D140" s="18" t="s">
        <v>232</v>
      </c>
      <c r="E140" s="18" t="s">
        <v>224</v>
      </c>
      <c r="F140" s="18"/>
      <c r="G140" s="19" t="n">
        <v>155.263157894737</v>
      </c>
      <c r="H140" s="20" t="n">
        <v>0.1</v>
      </c>
      <c r="I140" s="21" t="n">
        <f aca="false">G140*(1+H140)</f>
        <v>170.789473684211</v>
      </c>
      <c r="J140" s="17" t="s">
        <v>76</v>
      </c>
    </row>
    <row r="141" customFormat="false" ht="18" hidden="false" customHeight="true" outlineLevel="0" collapsed="false">
      <c r="A141" s="22" t="n">
        <v>124</v>
      </c>
      <c r="B141" s="23" t="s">
        <v>32</v>
      </c>
      <c r="C141" s="22" t="s">
        <v>71</v>
      </c>
      <c r="D141" s="23" t="s">
        <v>232</v>
      </c>
      <c r="E141" s="23" t="s">
        <v>225</v>
      </c>
      <c r="F141" s="23"/>
      <c r="G141" s="28" t="n">
        <v>413</v>
      </c>
      <c r="H141" s="25" t="n">
        <v>0.1</v>
      </c>
      <c r="I141" s="26" t="n">
        <f aca="false">G141*(1+H141)</f>
        <v>454.3</v>
      </c>
      <c r="J141" s="22" t="s">
        <v>73</v>
      </c>
    </row>
    <row r="142" customFormat="false" ht="18" hidden="false" customHeight="true" outlineLevel="0" collapsed="false">
      <c r="A142" s="17" t="n">
        <v>125</v>
      </c>
      <c r="B142" s="18" t="s">
        <v>32</v>
      </c>
      <c r="C142" s="17" t="s">
        <v>71</v>
      </c>
      <c r="D142" s="18" t="s">
        <v>232</v>
      </c>
      <c r="E142" s="18" t="s">
        <v>226</v>
      </c>
      <c r="F142" s="18"/>
      <c r="G142" s="27" t="n">
        <v>236</v>
      </c>
      <c r="H142" s="20" t="n">
        <v>0.1</v>
      </c>
      <c r="I142" s="21" t="n">
        <f aca="false">G142*(1+H142)</f>
        <v>259.6</v>
      </c>
      <c r="J142" s="17" t="s">
        <v>76</v>
      </c>
    </row>
    <row r="143" customFormat="false" ht="18" hidden="false" customHeight="true" outlineLevel="0" collapsed="false">
      <c r="A143" s="22" t="n">
        <v>126</v>
      </c>
      <c r="B143" s="23" t="s">
        <v>32</v>
      </c>
      <c r="C143" s="22" t="s">
        <v>71</v>
      </c>
      <c r="D143" s="23" t="s">
        <v>232</v>
      </c>
      <c r="E143" s="23" t="s">
        <v>227</v>
      </c>
      <c r="F143" s="23"/>
      <c r="G143" s="28" t="n">
        <v>177</v>
      </c>
      <c r="H143" s="25" t="n">
        <v>0.1</v>
      </c>
      <c r="I143" s="26" t="n">
        <f aca="false">G143*(1+H143)</f>
        <v>194.7</v>
      </c>
      <c r="J143" s="22" t="s">
        <v>76</v>
      </c>
    </row>
    <row r="144" customFormat="false" ht="18" hidden="false" customHeight="true" outlineLevel="0" collapsed="false">
      <c r="A144" s="17" t="n">
        <v>127</v>
      </c>
      <c r="B144" s="18" t="s">
        <v>32</v>
      </c>
      <c r="C144" s="17" t="s">
        <v>71</v>
      </c>
      <c r="D144" s="18" t="s">
        <v>233</v>
      </c>
      <c r="E144" s="18" t="s">
        <v>233</v>
      </c>
      <c r="F144" s="18"/>
      <c r="G144" s="27" t="n">
        <v>10363</v>
      </c>
      <c r="H144" s="20" t="n">
        <v>0.1</v>
      </c>
      <c r="I144" s="21" t="n">
        <f aca="false">G144*(1+H144)</f>
        <v>11399.3</v>
      </c>
      <c r="J144" s="17" t="s">
        <v>73</v>
      </c>
    </row>
    <row r="145" customFormat="false" ht="18" hidden="false" customHeight="true" outlineLevel="0" collapsed="false">
      <c r="A145" s="22" t="n">
        <v>128</v>
      </c>
      <c r="B145" s="23" t="s">
        <v>32</v>
      </c>
      <c r="C145" s="22" t="s">
        <v>71</v>
      </c>
      <c r="D145" s="23" t="s">
        <v>234</v>
      </c>
      <c r="E145" s="23" t="s">
        <v>235</v>
      </c>
      <c r="F145" s="23"/>
      <c r="G145" s="24" t="n">
        <v>5528.64</v>
      </c>
      <c r="H145" s="25" t="n">
        <v>0.1</v>
      </c>
      <c r="I145" s="26" t="n">
        <f aca="false">G145*(1+H145)</f>
        <v>6081.504</v>
      </c>
      <c r="J145" s="22" t="s">
        <v>73</v>
      </c>
    </row>
    <row r="146" customFormat="false" ht="18" hidden="false" customHeight="true" outlineLevel="0" collapsed="false">
      <c r="A146" s="17" t="n">
        <v>129</v>
      </c>
      <c r="B146" s="18" t="s">
        <v>32</v>
      </c>
      <c r="C146" s="17" t="s">
        <v>71</v>
      </c>
      <c r="D146" s="18" t="s">
        <v>234</v>
      </c>
      <c r="E146" s="18" t="s">
        <v>236</v>
      </c>
      <c r="F146" s="18"/>
      <c r="G146" s="19" t="n">
        <v>928.33</v>
      </c>
      <c r="H146" s="20" t="n">
        <v>0.1</v>
      </c>
      <c r="I146" s="21" t="n">
        <f aca="false">G146*(1+H146)</f>
        <v>1021.163</v>
      </c>
      <c r="J146" s="17" t="s">
        <v>73</v>
      </c>
    </row>
    <row r="147" customFormat="false" ht="18" hidden="false" customHeight="true" outlineLevel="0" collapsed="false">
      <c r="A147" s="22" t="n">
        <v>130</v>
      </c>
      <c r="B147" s="23" t="s">
        <v>32</v>
      </c>
      <c r="C147" s="22" t="s">
        <v>71</v>
      </c>
      <c r="D147" s="23" t="s">
        <v>234</v>
      </c>
      <c r="E147" s="23" t="s">
        <v>237</v>
      </c>
      <c r="F147" s="23"/>
      <c r="G147" s="24" t="n">
        <v>482.85</v>
      </c>
      <c r="H147" s="25" t="n">
        <v>0.1</v>
      </c>
      <c r="I147" s="26" t="n">
        <f aca="false">G147*(1+H147)</f>
        <v>531.135</v>
      </c>
      <c r="J147" s="22" t="s">
        <v>73</v>
      </c>
    </row>
    <row r="148" customFormat="false" ht="18" hidden="false" customHeight="true" outlineLevel="0" collapsed="false">
      <c r="A148" s="17" t="n">
        <v>131</v>
      </c>
      <c r="B148" s="18" t="s">
        <v>32</v>
      </c>
      <c r="C148" s="17" t="s">
        <v>71</v>
      </c>
      <c r="D148" s="18" t="s">
        <v>238</v>
      </c>
      <c r="E148" s="18" t="s">
        <v>239</v>
      </c>
      <c r="F148" s="18"/>
      <c r="G148" s="27" t="n">
        <v>6940</v>
      </c>
      <c r="H148" s="20" t="n">
        <v>0.1</v>
      </c>
      <c r="I148" s="21" t="n">
        <f aca="false">G148*(1+H148)</f>
        <v>7634</v>
      </c>
      <c r="J148" s="17" t="s">
        <v>73</v>
      </c>
    </row>
    <row r="149" customFormat="false" ht="18" hidden="false" customHeight="true" outlineLevel="0" collapsed="false">
      <c r="A149" s="22" t="n">
        <v>132</v>
      </c>
      <c r="B149" s="23" t="s">
        <v>32</v>
      </c>
      <c r="C149" s="22" t="s">
        <v>71</v>
      </c>
      <c r="D149" s="23" t="s">
        <v>240</v>
      </c>
      <c r="E149" s="23" t="s">
        <v>239</v>
      </c>
      <c r="F149" s="23"/>
      <c r="G149" s="28" t="n">
        <v>6940</v>
      </c>
      <c r="H149" s="25" t="n">
        <v>0.1</v>
      </c>
      <c r="I149" s="26" t="n">
        <f aca="false">G149*(1+H149)</f>
        <v>7634</v>
      </c>
      <c r="J149" s="22" t="s">
        <v>73</v>
      </c>
    </row>
    <row r="150" customFormat="false" ht="18" hidden="false" customHeight="true" outlineLevel="0" collapsed="false">
      <c r="A150" s="17" t="n">
        <v>133</v>
      </c>
      <c r="B150" s="18" t="s">
        <v>32</v>
      </c>
      <c r="C150" s="17" t="s">
        <v>71</v>
      </c>
      <c r="D150" s="18" t="s">
        <v>241</v>
      </c>
      <c r="E150" s="18" t="s">
        <v>242</v>
      </c>
      <c r="F150" s="18"/>
      <c r="G150" s="19" t="n">
        <v>984.62</v>
      </c>
      <c r="H150" s="20" t="n">
        <v>0.1</v>
      </c>
      <c r="I150" s="21" t="n">
        <f aca="false">G150*(1+H150)</f>
        <v>1083.082</v>
      </c>
      <c r="J150" s="17" t="s">
        <v>76</v>
      </c>
    </row>
    <row r="151" customFormat="false" ht="18" hidden="false" customHeight="true" outlineLevel="0" collapsed="false">
      <c r="A151" s="22" t="n">
        <v>134</v>
      </c>
      <c r="B151" s="23" t="s">
        <v>32</v>
      </c>
      <c r="C151" s="22" t="s">
        <v>71</v>
      </c>
      <c r="D151" s="23" t="s">
        <v>241</v>
      </c>
      <c r="E151" s="23" t="s">
        <v>243</v>
      </c>
      <c r="F151" s="23"/>
      <c r="G151" s="24" t="n">
        <v>181.52</v>
      </c>
      <c r="H151" s="25" t="n">
        <v>0.1</v>
      </c>
      <c r="I151" s="26" t="n">
        <f aca="false">G151*(1+H151)</f>
        <v>199.672</v>
      </c>
      <c r="J151" s="22" t="s">
        <v>76</v>
      </c>
    </row>
    <row r="152" customFormat="false" ht="18" hidden="false" customHeight="true" outlineLevel="0" collapsed="false">
      <c r="A152" s="17" t="n">
        <v>135</v>
      </c>
      <c r="B152" s="18" t="s">
        <v>32</v>
      </c>
      <c r="C152" s="17" t="s">
        <v>71</v>
      </c>
      <c r="D152" s="18" t="s">
        <v>241</v>
      </c>
      <c r="E152" s="18" t="s">
        <v>244</v>
      </c>
      <c r="F152" s="18"/>
      <c r="G152" s="19" t="n">
        <v>47.24</v>
      </c>
      <c r="H152" s="20" t="n">
        <v>0.1</v>
      </c>
      <c r="I152" s="21" t="n">
        <f aca="false">G152*(1+H152)</f>
        <v>51.964</v>
      </c>
      <c r="J152" s="17" t="s">
        <v>76</v>
      </c>
    </row>
    <row r="153" customFormat="false" ht="18" hidden="false" customHeight="true" outlineLevel="0" collapsed="false">
      <c r="A153" s="22" t="n">
        <v>136</v>
      </c>
      <c r="B153" s="23" t="s">
        <v>32</v>
      </c>
      <c r="C153" s="22" t="s">
        <v>71</v>
      </c>
      <c r="D153" s="23" t="s">
        <v>245</v>
      </c>
      <c r="E153" s="23" t="s">
        <v>246</v>
      </c>
      <c r="F153" s="23"/>
      <c r="G153" s="28" t="n">
        <v>660</v>
      </c>
      <c r="H153" s="25" t="n">
        <v>0.1</v>
      </c>
      <c r="I153" s="26" t="n">
        <f aca="false">G153*(1+H153)</f>
        <v>726</v>
      </c>
      <c r="J153" s="22" t="s">
        <v>73</v>
      </c>
    </row>
    <row r="154" customFormat="false" ht="18" hidden="false" customHeight="true" outlineLevel="0" collapsed="false">
      <c r="A154" s="17" t="n">
        <v>137</v>
      </c>
      <c r="B154" s="18" t="s">
        <v>32</v>
      </c>
      <c r="C154" s="17" t="s">
        <v>71</v>
      </c>
      <c r="D154" s="18" t="s">
        <v>247</v>
      </c>
      <c r="E154" s="18" t="s">
        <v>214</v>
      </c>
      <c r="F154" s="18"/>
      <c r="G154" s="27" t="n">
        <v>13</v>
      </c>
      <c r="H154" s="20" t="n">
        <v>0</v>
      </c>
      <c r="I154" s="21" t="n">
        <f aca="false">G154*(1+H154)</f>
        <v>13</v>
      </c>
      <c r="J154" s="17" t="s">
        <v>79</v>
      </c>
    </row>
    <row r="155" customFormat="false" ht="18" hidden="false" customHeight="true" outlineLevel="0" collapsed="false">
      <c r="A155" s="22" t="n">
        <v>138</v>
      </c>
      <c r="B155" s="23" t="s">
        <v>32</v>
      </c>
      <c r="C155" s="22" t="s">
        <v>71</v>
      </c>
      <c r="D155" s="23" t="s">
        <v>247</v>
      </c>
      <c r="E155" s="23" t="s">
        <v>215</v>
      </c>
      <c r="F155" s="23"/>
      <c r="G155" s="28" t="n">
        <v>2</v>
      </c>
      <c r="H155" s="25" t="n">
        <v>0</v>
      </c>
      <c r="I155" s="26" t="n">
        <f aca="false">G155*(1+H155)</f>
        <v>2</v>
      </c>
      <c r="J155" s="22" t="s">
        <v>79</v>
      </c>
    </row>
    <row r="156" customFormat="false" ht="18" hidden="false" customHeight="true" outlineLevel="0" collapsed="false">
      <c r="A156" s="17" t="n">
        <v>139</v>
      </c>
      <c r="B156" s="18" t="s">
        <v>32</v>
      </c>
      <c r="C156" s="17" t="s">
        <v>71</v>
      </c>
      <c r="D156" s="18" t="s">
        <v>247</v>
      </c>
      <c r="E156" s="18" t="s">
        <v>216</v>
      </c>
      <c r="F156" s="18"/>
      <c r="G156" s="27" t="n">
        <v>2</v>
      </c>
      <c r="H156" s="20" t="n">
        <v>0</v>
      </c>
      <c r="I156" s="21" t="n">
        <f aca="false">G156*(1+H156)</f>
        <v>2</v>
      </c>
      <c r="J156" s="17" t="s">
        <v>79</v>
      </c>
    </row>
    <row r="157" customFormat="false" ht="27" hidden="false" customHeight="true" outlineLevel="0" collapsed="false">
      <c r="A157" s="22" t="n">
        <v>140</v>
      </c>
      <c r="B157" s="23" t="s">
        <v>32</v>
      </c>
      <c r="C157" s="22" t="s">
        <v>71</v>
      </c>
      <c r="D157" s="23" t="s">
        <v>247</v>
      </c>
      <c r="E157" s="23" t="s">
        <v>217</v>
      </c>
      <c r="F157" s="23"/>
      <c r="G157" s="28" t="n">
        <v>3</v>
      </c>
      <c r="H157" s="25" t="n">
        <v>0</v>
      </c>
      <c r="I157" s="26" t="n">
        <f aca="false">G157*(1+H157)</f>
        <v>3</v>
      </c>
      <c r="J157" s="22" t="s">
        <v>79</v>
      </c>
    </row>
    <row r="158" customFormat="false" ht="18" hidden="false" customHeight="true" outlineLevel="0" collapsed="false">
      <c r="A158" s="17" t="n">
        <v>141</v>
      </c>
      <c r="B158" s="18" t="s">
        <v>32</v>
      </c>
      <c r="C158" s="17" t="s">
        <v>71</v>
      </c>
      <c r="D158" s="18" t="s">
        <v>247</v>
      </c>
      <c r="E158" s="18" t="s">
        <v>218</v>
      </c>
      <c r="F158" s="18"/>
      <c r="G158" s="27" t="n">
        <v>2</v>
      </c>
      <c r="H158" s="20" t="n">
        <v>0</v>
      </c>
      <c r="I158" s="21" t="n">
        <f aca="false">G158*(1+H158)</f>
        <v>2</v>
      </c>
      <c r="J158" s="17" t="s">
        <v>79</v>
      </c>
    </row>
    <row r="159" customFormat="false" ht="18" hidden="false" customHeight="true" outlineLevel="0" collapsed="false">
      <c r="A159" s="22" t="n">
        <v>142</v>
      </c>
      <c r="B159" s="23" t="s">
        <v>32</v>
      </c>
      <c r="C159" s="22" t="s">
        <v>71</v>
      </c>
      <c r="D159" s="23" t="s">
        <v>248</v>
      </c>
      <c r="E159" s="23" t="s">
        <v>192</v>
      </c>
      <c r="F159" s="23"/>
      <c r="G159" s="28" t="n">
        <v>835</v>
      </c>
      <c r="H159" s="25" t="n">
        <v>0.1</v>
      </c>
      <c r="I159" s="26" t="n">
        <f aca="false">G159*(1+H159)</f>
        <v>918.5</v>
      </c>
      <c r="J159" s="22" t="s">
        <v>76</v>
      </c>
    </row>
    <row r="160" customFormat="false" ht="19.5" hidden="false" customHeight="true" outlineLevel="0" collapsed="false">
      <c r="A160" s="16" t="s">
        <v>249</v>
      </c>
      <c r="B160" s="16"/>
      <c r="C160" s="16"/>
      <c r="D160" s="16"/>
      <c r="E160" s="16"/>
      <c r="F160" s="16"/>
      <c r="G160" s="16"/>
      <c r="H160" s="16"/>
      <c r="I160" s="16"/>
      <c r="J160" s="16"/>
    </row>
    <row r="161" customFormat="false" ht="18" hidden="false" customHeight="true" outlineLevel="0" collapsed="false">
      <c r="A161" s="17" t="n">
        <v>143</v>
      </c>
      <c r="B161" s="18" t="s">
        <v>34</v>
      </c>
      <c r="C161" s="17" t="s">
        <v>71</v>
      </c>
      <c r="D161" s="18" t="s">
        <v>35</v>
      </c>
      <c r="E161" s="18" t="s">
        <v>250</v>
      </c>
      <c r="F161" s="18"/>
      <c r="G161" s="27" t="n">
        <v>6</v>
      </c>
      <c r="H161" s="20" t="n">
        <v>0</v>
      </c>
      <c r="I161" s="21" t="n">
        <f aca="false">G161*(1+H161)</f>
        <v>6</v>
      </c>
      <c r="J161" s="17" t="s">
        <v>79</v>
      </c>
    </row>
    <row r="162" customFormat="false" ht="18" hidden="false" customHeight="true" outlineLevel="0" collapsed="false">
      <c r="A162" s="22" t="n">
        <v>144</v>
      </c>
      <c r="B162" s="23" t="s">
        <v>34</v>
      </c>
      <c r="C162" s="22" t="s">
        <v>71</v>
      </c>
      <c r="D162" s="23" t="s">
        <v>35</v>
      </c>
      <c r="E162" s="23" t="s">
        <v>251</v>
      </c>
      <c r="F162" s="23"/>
      <c r="G162" s="28" t="n">
        <v>6</v>
      </c>
      <c r="H162" s="25" t="n">
        <v>0</v>
      </c>
      <c r="I162" s="26" t="n">
        <f aca="false">G162*(1+H162)</f>
        <v>6</v>
      </c>
      <c r="J162" s="22" t="s">
        <v>79</v>
      </c>
    </row>
    <row r="163" customFormat="false" ht="18" hidden="false" customHeight="true" outlineLevel="0" collapsed="false">
      <c r="A163" s="17" t="n">
        <v>145</v>
      </c>
      <c r="B163" s="18" t="s">
        <v>34</v>
      </c>
      <c r="C163" s="17" t="s">
        <v>71</v>
      </c>
      <c r="D163" s="18" t="s">
        <v>35</v>
      </c>
      <c r="E163" s="18" t="s">
        <v>252</v>
      </c>
      <c r="F163" s="18"/>
      <c r="G163" s="27" t="n">
        <v>9</v>
      </c>
      <c r="H163" s="20" t="n">
        <v>0</v>
      </c>
      <c r="I163" s="21" t="n">
        <f aca="false">G163*(1+H163)</f>
        <v>9</v>
      </c>
      <c r="J163" s="17" t="s">
        <v>79</v>
      </c>
    </row>
    <row r="164" customFormat="false" ht="18" hidden="false" customHeight="true" outlineLevel="0" collapsed="false">
      <c r="A164" s="22" t="n">
        <v>146</v>
      </c>
      <c r="B164" s="23" t="s">
        <v>34</v>
      </c>
      <c r="C164" s="22" t="s">
        <v>71</v>
      </c>
      <c r="D164" s="23" t="s">
        <v>35</v>
      </c>
      <c r="E164" s="23" t="s">
        <v>253</v>
      </c>
      <c r="F164" s="23"/>
      <c r="G164" s="28" t="n">
        <v>9</v>
      </c>
      <c r="H164" s="25" t="n">
        <v>0</v>
      </c>
      <c r="I164" s="26" t="n">
        <f aca="false">G164*(1+H164)</f>
        <v>9</v>
      </c>
      <c r="J164" s="22" t="s">
        <v>79</v>
      </c>
    </row>
    <row r="165" customFormat="false" ht="18" hidden="false" customHeight="true" outlineLevel="0" collapsed="false">
      <c r="A165" s="17" t="n">
        <v>147</v>
      </c>
      <c r="B165" s="18" t="s">
        <v>34</v>
      </c>
      <c r="C165" s="17" t="s">
        <v>71</v>
      </c>
      <c r="D165" s="18" t="s">
        <v>35</v>
      </c>
      <c r="E165" s="18" t="s">
        <v>254</v>
      </c>
      <c r="F165" s="18"/>
      <c r="G165" s="27" t="n">
        <v>9</v>
      </c>
      <c r="H165" s="20" t="n">
        <v>0</v>
      </c>
      <c r="I165" s="21" t="n">
        <f aca="false">G165*(1+H165)</f>
        <v>9</v>
      </c>
      <c r="J165" s="17" t="s">
        <v>79</v>
      </c>
    </row>
    <row r="166" customFormat="false" ht="18" hidden="false" customHeight="true" outlineLevel="0" collapsed="false">
      <c r="A166" s="22" t="n">
        <v>148</v>
      </c>
      <c r="B166" s="23" t="s">
        <v>34</v>
      </c>
      <c r="C166" s="22" t="s">
        <v>71</v>
      </c>
      <c r="D166" s="23" t="s">
        <v>35</v>
      </c>
      <c r="E166" s="23" t="s">
        <v>255</v>
      </c>
      <c r="F166" s="23"/>
      <c r="G166" s="28" t="n">
        <v>9</v>
      </c>
      <c r="H166" s="25" t="n">
        <v>0</v>
      </c>
      <c r="I166" s="26" t="n">
        <f aca="false">G166*(1+H166)</f>
        <v>9</v>
      </c>
      <c r="J166" s="22" t="s">
        <v>79</v>
      </c>
    </row>
    <row r="167" customFormat="false" ht="19.5" hidden="false" customHeight="true" outlineLevel="0" collapsed="false">
      <c r="A167" s="16" t="s">
        <v>256</v>
      </c>
      <c r="B167" s="16"/>
      <c r="C167" s="16"/>
      <c r="D167" s="16"/>
      <c r="E167" s="16"/>
      <c r="F167" s="16"/>
      <c r="G167" s="16"/>
      <c r="H167" s="16"/>
      <c r="I167" s="16"/>
      <c r="J167" s="16"/>
    </row>
    <row r="168" customFormat="false" ht="18" hidden="false" customHeight="true" outlineLevel="0" collapsed="false">
      <c r="A168" s="17" t="n">
        <v>149</v>
      </c>
      <c r="B168" s="18" t="s">
        <v>36</v>
      </c>
      <c r="C168" s="17" t="s">
        <v>71</v>
      </c>
      <c r="D168" s="18" t="s">
        <v>194</v>
      </c>
      <c r="E168" s="18" t="s">
        <v>257</v>
      </c>
      <c r="F168" s="18"/>
      <c r="G168" s="27" t="n">
        <v>1</v>
      </c>
      <c r="H168" s="20" t="n">
        <v>0</v>
      </c>
      <c r="I168" s="21" t="n">
        <f aca="false">G168*(1+H168)</f>
        <v>1</v>
      </c>
      <c r="J168" s="17" t="s">
        <v>79</v>
      </c>
    </row>
    <row r="169" customFormat="false" ht="18" hidden="false" customHeight="true" outlineLevel="0" collapsed="false">
      <c r="A169" s="22" t="n">
        <v>150</v>
      </c>
      <c r="B169" s="23" t="s">
        <v>36</v>
      </c>
      <c r="C169" s="22" t="s">
        <v>71</v>
      </c>
      <c r="D169" s="23" t="s">
        <v>194</v>
      </c>
      <c r="E169" s="23" t="s">
        <v>258</v>
      </c>
      <c r="F169" s="23"/>
      <c r="G169" s="28" t="n">
        <v>1</v>
      </c>
      <c r="H169" s="25" t="n">
        <v>0</v>
      </c>
      <c r="I169" s="26" t="n">
        <f aca="false">G169*(1+H169)</f>
        <v>1</v>
      </c>
      <c r="J169" s="22" t="s">
        <v>79</v>
      </c>
    </row>
    <row r="170" customFormat="false" ht="18" hidden="false" customHeight="true" outlineLevel="0" collapsed="false">
      <c r="A170" s="17" t="n">
        <v>151</v>
      </c>
      <c r="B170" s="18" t="s">
        <v>36</v>
      </c>
      <c r="C170" s="17" t="s">
        <v>71</v>
      </c>
      <c r="D170" s="18" t="s">
        <v>194</v>
      </c>
      <c r="E170" s="18" t="s">
        <v>259</v>
      </c>
      <c r="F170" s="18"/>
      <c r="G170" s="27" t="n">
        <v>1</v>
      </c>
      <c r="H170" s="20" t="n">
        <v>0</v>
      </c>
      <c r="I170" s="21" t="n">
        <f aca="false">G170*(1+H170)</f>
        <v>1</v>
      </c>
      <c r="J170" s="17" t="s">
        <v>79</v>
      </c>
    </row>
    <row r="171" customFormat="false" ht="18" hidden="false" customHeight="true" outlineLevel="0" collapsed="false">
      <c r="A171" s="22" t="n">
        <v>152</v>
      </c>
      <c r="B171" s="23" t="s">
        <v>36</v>
      </c>
      <c r="C171" s="22" t="s">
        <v>71</v>
      </c>
      <c r="D171" s="23" t="s">
        <v>194</v>
      </c>
      <c r="E171" s="23" t="s">
        <v>260</v>
      </c>
      <c r="F171" s="23"/>
      <c r="G171" s="28" t="n">
        <v>1</v>
      </c>
      <c r="H171" s="25" t="n">
        <v>0</v>
      </c>
      <c r="I171" s="26" t="n">
        <f aca="false">G171*(1+H171)</f>
        <v>1</v>
      </c>
      <c r="J171" s="22" t="s">
        <v>79</v>
      </c>
    </row>
    <row r="172" customFormat="false" ht="18" hidden="false" customHeight="true" outlineLevel="0" collapsed="false">
      <c r="A172" s="17" t="n">
        <v>153</v>
      </c>
      <c r="B172" s="18" t="s">
        <v>36</v>
      </c>
      <c r="C172" s="17" t="s">
        <v>71</v>
      </c>
      <c r="D172" s="18" t="s">
        <v>194</v>
      </c>
      <c r="E172" s="18" t="s">
        <v>261</v>
      </c>
      <c r="F172" s="18"/>
      <c r="G172" s="27" t="n">
        <v>1</v>
      </c>
      <c r="H172" s="20" t="n">
        <v>0</v>
      </c>
      <c r="I172" s="21" t="n">
        <f aca="false">G172*(1+H172)</f>
        <v>1</v>
      </c>
      <c r="J172" s="17" t="s">
        <v>79</v>
      </c>
    </row>
    <row r="173" customFormat="false" ht="19.5" hidden="false" customHeight="true" outlineLevel="0" collapsed="false">
      <c r="A173" s="16" t="s">
        <v>262</v>
      </c>
      <c r="B173" s="16"/>
      <c r="C173" s="16"/>
      <c r="D173" s="16"/>
      <c r="E173" s="16"/>
      <c r="F173" s="16"/>
      <c r="G173" s="16"/>
      <c r="H173" s="16"/>
      <c r="I173" s="16"/>
      <c r="J173" s="16"/>
    </row>
    <row r="174" customFormat="false" ht="18" hidden="false" customHeight="true" outlineLevel="0" collapsed="false">
      <c r="A174" s="22" t="n">
        <v>154</v>
      </c>
      <c r="B174" s="23" t="s">
        <v>38</v>
      </c>
      <c r="C174" s="22" t="s">
        <v>71</v>
      </c>
      <c r="D174" s="23" t="s">
        <v>194</v>
      </c>
      <c r="E174" s="23" t="s">
        <v>263</v>
      </c>
      <c r="F174" s="23"/>
      <c r="G174" s="24" t="n">
        <v>22.03</v>
      </c>
      <c r="H174" s="25" t="n">
        <v>0.1</v>
      </c>
      <c r="I174" s="26" t="n">
        <f aca="false">G174*(1+H174)</f>
        <v>24.233</v>
      </c>
      <c r="J174" s="22" t="s">
        <v>76</v>
      </c>
    </row>
    <row r="175" customFormat="false" ht="18" hidden="false" customHeight="true" outlineLevel="0" collapsed="false">
      <c r="A175" s="17" t="n">
        <v>155</v>
      </c>
      <c r="B175" s="18" t="s">
        <v>38</v>
      </c>
      <c r="C175" s="17" t="s">
        <v>71</v>
      </c>
      <c r="D175" s="18" t="s">
        <v>194</v>
      </c>
      <c r="E175" s="18" t="s">
        <v>264</v>
      </c>
      <c r="F175" s="18"/>
      <c r="G175" s="19" t="n">
        <v>34.51</v>
      </c>
      <c r="H175" s="20" t="n">
        <v>0.1</v>
      </c>
      <c r="I175" s="21" t="n">
        <f aca="false">G175*(1+H175)</f>
        <v>37.961</v>
      </c>
      <c r="J175" s="17" t="s">
        <v>76</v>
      </c>
    </row>
    <row r="176" customFormat="false" ht="18" hidden="false" customHeight="true" outlineLevel="0" collapsed="false">
      <c r="A176" s="22" t="n">
        <v>156</v>
      </c>
      <c r="B176" s="23" t="s">
        <v>38</v>
      </c>
      <c r="C176" s="22" t="s">
        <v>71</v>
      </c>
      <c r="D176" s="23" t="s">
        <v>194</v>
      </c>
      <c r="E176" s="23" t="s">
        <v>265</v>
      </c>
      <c r="F176" s="23"/>
      <c r="G176" s="24" t="n">
        <v>71.23</v>
      </c>
      <c r="H176" s="25" t="n">
        <v>0.1</v>
      </c>
      <c r="I176" s="26" t="n">
        <f aca="false">G176*(1+H176)</f>
        <v>78.353</v>
      </c>
      <c r="J176" s="22" t="s">
        <v>76</v>
      </c>
    </row>
    <row r="177" customFormat="false" ht="18" hidden="false" customHeight="true" outlineLevel="0" collapsed="false">
      <c r="A177" s="17" t="n">
        <v>157</v>
      </c>
      <c r="B177" s="18" t="s">
        <v>38</v>
      </c>
      <c r="C177" s="17" t="s">
        <v>71</v>
      </c>
      <c r="D177" s="18" t="s">
        <v>194</v>
      </c>
      <c r="E177" s="18" t="s">
        <v>266</v>
      </c>
      <c r="F177" s="18"/>
      <c r="G177" s="19" t="n">
        <v>34.51</v>
      </c>
      <c r="H177" s="20" t="n">
        <v>0.1</v>
      </c>
      <c r="I177" s="21" t="n">
        <f aca="false">G177*(1+H177)</f>
        <v>37.961</v>
      </c>
      <c r="J177" s="17" t="s">
        <v>76</v>
      </c>
    </row>
    <row r="178" customFormat="false" ht="18" hidden="false" customHeight="true" outlineLevel="0" collapsed="false">
      <c r="A178" s="22" t="n">
        <v>158</v>
      </c>
      <c r="B178" s="23" t="s">
        <v>38</v>
      </c>
      <c r="C178" s="22" t="s">
        <v>71</v>
      </c>
      <c r="D178" s="23" t="s">
        <v>194</v>
      </c>
      <c r="E178" s="23" t="s">
        <v>267</v>
      </c>
      <c r="F178" s="23"/>
      <c r="G178" s="28" t="n">
        <v>1</v>
      </c>
      <c r="H178" s="25" t="n">
        <v>0</v>
      </c>
      <c r="I178" s="26" t="n">
        <f aca="false">G178*(1+H178)</f>
        <v>1</v>
      </c>
      <c r="J178" s="22" t="s">
        <v>79</v>
      </c>
    </row>
    <row r="179" customFormat="false" ht="18" hidden="false" customHeight="true" outlineLevel="0" collapsed="false">
      <c r="A179" s="17" t="n">
        <v>159</v>
      </c>
      <c r="B179" s="18" t="s">
        <v>38</v>
      </c>
      <c r="C179" s="17" t="s">
        <v>71</v>
      </c>
      <c r="D179" s="18" t="s">
        <v>194</v>
      </c>
      <c r="E179" s="18" t="s">
        <v>268</v>
      </c>
      <c r="F179" s="18"/>
      <c r="G179" s="19" t="n">
        <v>188.35</v>
      </c>
      <c r="H179" s="20" t="n">
        <v>0.1</v>
      </c>
      <c r="I179" s="21" t="n">
        <f aca="false">G179*(1+H179)</f>
        <v>207.185</v>
      </c>
      <c r="J179" s="17" t="s">
        <v>76</v>
      </c>
    </row>
    <row r="180" customFormat="false" ht="18" hidden="false" customHeight="true" outlineLevel="0" collapsed="false">
      <c r="A180" s="22" t="n">
        <v>160</v>
      </c>
      <c r="B180" s="23" t="s">
        <v>38</v>
      </c>
      <c r="C180" s="22" t="s">
        <v>71</v>
      </c>
      <c r="D180" s="23" t="s">
        <v>194</v>
      </c>
      <c r="E180" s="23" t="s">
        <v>269</v>
      </c>
      <c r="F180" s="23"/>
      <c r="G180" s="28" t="n">
        <v>1</v>
      </c>
      <c r="H180" s="25" t="n">
        <v>0</v>
      </c>
      <c r="I180" s="26" t="n">
        <f aca="false">G180*(1+H180)</f>
        <v>1</v>
      </c>
      <c r="J180" s="22" t="s">
        <v>79</v>
      </c>
    </row>
    <row r="181" customFormat="false" ht="18" hidden="false" customHeight="true" outlineLevel="0" collapsed="false">
      <c r="A181" s="17" t="n">
        <v>161</v>
      </c>
      <c r="B181" s="18" t="s">
        <v>38</v>
      </c>
      <c r="C181" s="17" t="s">
        <v>71</v>
      </c>
      <c r="D181" s="18" t="s">
        <v>194</v>
      </c>
      <c r="E181" s="18" t="s">
        <v>270</v>
      </c>
      <c r="F181" s="18"/>
      <c r="G181" s="27" t="n">
        <v>3</v>
      </c>
      <c r="H181" s="20" t="n">
        <v>0</v>
      </c>
      <c r="I181" s="21" t="n">
        <f aca="false">G181*(1+H181)</f>
        <v>3</v>
      </c>
      <c r="J181" s="17" t="s">
        <v>79</v>
      </c>
    </row>
    <row r="182" customFormat="false" ht="19.5" hidden="false" customHeight="true" outlineLevel="0" collapsed="false">
      <c r="A182" s="16" t="s">
        <v>271</v>
      </c>
      <c r="B182" s="16"/>
      <c r="C182" s="16"/>
      <c r="D182" s="16"/>
      <c r="E182" s="16"/>
      <c r="F182" s="16"/>
      <c r="G182" s="16"/>
      <c r="H182" s="16"/>
      <c r="I182" s="16"/>
      <c r="J182" s="16"/>
    </row>
    <row r="183" customFormat="false" ht="18" hidden="false" customHeight="true" outlineLevel="0" collapsed="false">
      <c r="A183" s="22" t="n">
        <v>162</v>
      </c>
      <c r="B183" s="23" t="s">
        <v>40</v>
      </c>
      <c r="C183" s="22" t="s">
        <v>71</v>
      </c>
      <c r="D183" s="23" t="s">
        <v>272</v>
      </c>
      <c r="E183" s="23" t="s">
        <v>273</v>
      </c>
      <c r="F183" s="23"/>
      <c r="G183" s="24" t="n">
        <v>255.68</v>
      </c>
      <c r="H183" s="25" t="n">
        <v>0.1</v>
      </c>
      <c r="I183" s="26" t="n">
        <f aca="false">G183*(1+H183)</f>
        <v>281.248</v>
      </c>
      <c r="J183" s="22" t="s">
        <v>76</v>
      </c>
    </row>
    <row r="184" customFormat="false" ht="18" hidden="false" customHeight="true" outlineLevel="0" collapsed="false">
      <c r="A184" s="17" t="n">
        <v>163</v>
      </c>
      <c r="B184" s="18" t="s">
        <v>40</v>
      </c>
      <c r="C184" s="17" t="s">
        <v>71</v>
      </c>
      <c r="D184" s="18" t="s">
        <v>272</v>
      </c>
      <c r="E184" s="18" t="s">
        <v>274</v>
      </c>
      <c r="F184" s="18"/>
      <c r="G184" s="19" t="n">
        <v>108.13</v>
      </c>
      <c r="H184" s="20" t="n">
        <v>0.1</v>
      </c>
      <c r="I184" s="21" t="n">
        <f aca="false">G184*(1+H184)</f>
        <v>118.943</v>
      </c>
      <c r="J184" s="17" t="s">
        <v>76</v>
      </c>
    </row>
    <row r="185" customFormat="false" ht="18" hidden="false" customHeight="true" outlineLevel="0" collapsed="false">
      <c r="A185" s="22" t="n">
        <v>164</v>
      </c>
      <c r="B185" s="23" t="s">
        <v>40</v>
      </c>
      <c r="C185" s="22" t="s">
        <v>71</v>
      </c>
      <c r="D185" s="23" t="s">
        <v>272</v>
      </c>
      <c r="E185" s="23" t="s">
        <v>275</v>
      </c>
      <c r="F185" s="23"/>
      <c r="G185" s="24" t="n">
        <v>93.7</v>
      </c>
      <c r="H185" s="25" t="n">
        <v>0.1</v>
      </c>
      <c r="I185" s="26" t="n">
        <f aca="false">G185*(1+H185)</f>
        <v>103.07</v>
      </c>
      <c r="J185" s="22" t="s">
        <v>76</v>
      </c>
    </row>
    <row r="186" customFormat="false" ht="18" hidden="false" customHeight="true" outlineLevel="0" collapsed="false">
      <c r="A186" s="17" t="n">
        <v>165</v>
      </c>
      <c r="B186" s="18" t="s">
        <v>40</v>
      </c>
      <c r="C186" s="17" t="s">
        <v>71</v>
      </c>
      <c r="D186" s="18" t="s">
        <v>272</v>
      </c>
      <c r="E186" s="18" t="s">
        <v>276</v>
      </c>
      <c r="F186" s="18"/>
      <c r="G186" s="27" t="n">
        <v>210</v>
      </c>
      <c r="H186" s="20" t="n">
        <v>0.1</v>
      </c>
      <c r="I186" s="21" t="n">
        <f aca="false">G186*(1+H186)</f>
        <v>231</v>
      </c>
      <c r="J186" s="17" t="s">
        <v>76</v>
      </c>
    </row>
    <row r="187" customFormat="false" ht="18" hidden="false" customHeight="true" outlineLevel="0" collapsed="false">
      <c r="A187" s="22" t="n">
        <v>166</v>
      </c>
      <c r="B187" s="23" t="s">
        <v>40</v>
      </c>
      <c r="C187" s="22" t="s">
        <v>71</v>
      </c>
      <c r="D187" s="23" t="s">
        <v>277</v>
      </c>
      <c r="E187" s="23" t="s">
        <v>278</v>
      </c>
      <c r="F187" s="23"/>
      <c r="G187" s="24" t="n">
        <v>94.82</v>
      </c>
      <c r="H187" s="25" t="n">
        <v>0.1</v>
      </c>
      <c r="I187" s="26" t="n">
        <f aca="false">G187*(1+H187)</f>
        <v>104.302</v>
      </c>
      <c r="J187" s="22" t="s">
        <v>76</v>
      </c>
    </row>
    <row r="188" customFormat="false" ht="18" hidden="false" customHeight="true" outlineLevel="0" collapsed="false">
      <c r="A188" s="17" t="n">
        <v>167</v>
      </c>
      <c r="B188" s="18" t="s">
        <v>40</v>
      </c>
      <c r="C188" s="17" t="s">
        <v>71</v>
      </c>
      <c r="D188" s="18" t="s">
        <v>277</v>
      </c>
      <c r="E188" s="18" t="s">
        <v>279</v>
      </c>
      <c r="F188" s="18"/>
      <c r="G188" s="19" t="n">
        <v>92.87</v>
      </c>
      <c r="H188" s="20" t="n">
        <v>0.1</v>
      </c>
      <c r="I188" s="21" t="n">
        <f aca="false">G188*(1+H188)</f>
        <v>102.157</v>
      </c>
      <c r="J188" s="17" t="s">
        <v>76</v>
      </c>
    </row>
    <row r="189" customFormat="false" ht="18" hidden="false" customHeight="true" outlineLevel="0" collapsed="false">
      <c r="A189" s="22" t="n">
        <v>168</v>
      </c>
      <c r="B189" s="23" t="s">
        <v>40</v>
      </c>
      <c r="C189" s="22" t="s">
        <v>71</v>
      </c>
      <c r="D189" s="23" t="s">
        <v>277</v>
      </c>
      <c r="E189" s="23" t="s">
        <v>280</v>
      </c>
      <c r="F189" s="23"/>
      <c r="G189" s="24" t="n">
        <v>117.51</v>
      </c>
      <c r="H189" s="25" t="n">
        <v>0.1</v>
      </c>
      <c r="I189" s="26" t="n">
        <f aca="false">G189*(1+H189)</f>
        <v>129.261</v>
      </c>
      <c r="J189" s="22" t="s">
        <v>76</v>
      </c>
    </row>
    <row r="190" customFormat="false" ht="18" hidden="false" customHeight="true" outlineLevel="0" collapsed="false">
      <c r="A190" s="17" t="n">
        <v>169</v>
      </c>
      <c r="B190" s="18" t="s">
        <v>40</v>
      </c>
      <c r="C190" s="17" t="s">
        <v>71</v>
      </c>
      <c r="D190" s="18" t="s">
        <v>277</v>
      </c>
      <c r="E190" s="18" t="s">
        <v>281</v>
      </c>
      <c r="F190" s="18"/>
      <c r="G190" s="19" t="n">
        <v>69.67</v>
      </c>
      <c r="H190" s="20" t="n">
        <v>0.1</v>
      </c>
      <c r="I190" s="21" t="n">
        <f aca="false">G190*(1+H190)</f>
        <v>76.637</v>
      </c>
      <c r="J190" s="17" t="s">
        <v>76</v>
      </c>
    </row>
    <row r="191" customFormat="false" ht="18" hidden="false" customHeight="true" outlineLevel="0" collapsed="false">
      <c r="A191" s="22" t="n">
        <v>170</v>
      </c>
      <c r="B191" s="23" t="s">
        <v>40</v>
      </c>
      <c r="C191" s="22" t="s">
        <v>71</v>
      </c>
      <c r="D191" s="23" t="s">
        <v>277</v>
      </c>
      <c r="E191" s="23" t="s">
        <v>282</v>
      </c>
      <c r="F191" s="23"/>
      <c r="G191" s="24" t="n">
        <v>109.67</v>
      </c>
      <c r="H191" s="25" t="n">
        <v>0.1</v>
      </c>
      <c r="I191" s="26" t="n">
        <f aca="false">G191*(1+H191)</f>
        <v>120.637</v>
      </c>
      <c r="J191" s="22" t="s">
        <v>76</v>
      </c>
    </row>
    <row r="192" customFormat="false" ht="18" hidden="false" customHeight="true" outlineLevel="0" collapsed="false">
      <c r="A192" s="17" t="n">
        <v>171</v>
      </c>
      <c r="B192" s="18" t="s">
        <v>40</v>
      </c>
      <c r="C192" s="17" t="s">
        <v>71</v>
      </c>
      <c r="D192" s="18" t="s">
        <v>277</v>
      </c>
      <c r="E192" s="18" t="s">
        <v>283</v>
      </c>
      <c r="F192" s="18"/>
      <c r="G192" s="19" t="n">
        <v>83.57</v>
      </c>
      <c r="H192" s="20" t="n">
        <v>0.1</v>
      </c>
      <c r="I192" s="21" t="n">
        <f aca="false">G192*(1+H192)</f>
        <v>91.927</v>
      </c>
      <c r="J192" s="17" t="s">
        <v>76</v>
      </c>
    </row>
    <row r="193" customFormat="false" ht="18" hidden="false" customHeight="true" outlineLevel="0" collapsed="false">
      <c r="A193" s="22" t="n">
        <v>172</v>
      </c>
      <c r="B193" s="23" t="s">
        <v>40</v>
      </c>
      <c r="C193" s="22" t="s">
        <v>71</v>
      </c>
      <c r="D193" s="23" t="s">
        <v>277</v>
      </c>
      <c r="E193" s="23" t="s">
        <v>284</v>
      </c>
      <c r="F193" s="23"/>
      <c r="G193" s="24" t="n">
        <v>88.11</v>
      </c>
      <c r="H193" s="25" t="n">
        <v>0.1</v>
      </c>
      <c r="I193" s="26" t="n">
        <f aca="false">G193*(1+H193)</f>
        <v>96.921</v>
      </c>
      <c r="J193" s="22" t="s">
        <v>76</v>
      </c>
    </row>
    <row r="194" customFormat="false" ht="18" hidden="false" customHeight="true" outlineLevel="0" collapsed="false">
      <c r="A194" s="17" t="n">
        <v>173</v>
      </c>
      <c r="B194" s="18" t="s">
        <v>40</v>
      </c>
      <c r="C194" s="17" t="s">
        <v>71</v>
      </c>
      <c r="D194" s="18" t="s">
        <v>277</v>
      </c>
      <c r="E194" s="18" t="s">
        <v>285</v>
      </c>
      <c r="F194" s="18"/>
      <c r="G194" s="19" t="n">
        <v>55.4</v>
      </c>
      <c r="H194" s="20" t="n">
        <v>0.1</v>
      </c>
      <c r="I194" s="21" t="n">
        <f aca="false">G194*(1+H194)</f>
        <v>60.94</v>
      </c>
      <c r="J194" s="17" t="s">
        <v>76</v>
      </c>
    </row>
    <row r="195" customFormat="false" ht="18" hidden="false" customHeight="true" outlineLevel="0" collapsed="false">
      <c r="A195" s="22" t="n">
        <v>174</v>
      </c>
      <c r="B195" s="23" t="s">
        <v>40</v>
      </c>
      <c r="C195" s="22" t="s">
        <v>71</v>
      </c>
      <c r="D195" s="23" t="s">
        <v>277</v>
      </c>
      <c r="E195" s="23" t="s">
        <v>286</v>
      </c>
      <c r="F195" s="23"/>
      <c r="G195" s="24" t="n">
        <v>134.64</v>
      </c>
      <c r="H195" s="25" t="n">
        <v>0.1</v>
      </c>
      <c r="I195" s="26" t="n">
        <f aca="false">G195*(1+H195)</f>
        <v>148.104</v>
      </c>
      <c r="J195" s="22" t="s">
        <v>76</v>
      </c>
    </row>
    <row r="196" customFormat="false" ht="18" hidden="false" customHeight="true" outlineLevel="0" collapsed="false">
      <c r="A196" s="17" t="n">
        <v>175</v>
      </c>
      <c r="B196" s="18" t="s">
        <v>40</v>
      </c>
      <c r="C196" s="17" t="s">
        <v>71</v>
      </c>
      <c r="D196" s="18" t="s">
        <v>277</v>
      </c>
      <c r="E196" s="18" t="s">
        <v>287</v>
      </c>
      <c r="F196" s="18"/>
      <c r="G196" s="19" t="n">
        <v>100.86</v>
      </c>
      <c r="H196" s="20" t="n">
        <v>0.1</v>
      </c>
      <c r="I196" s="21" t="n">
        <f aca="false">G196*(1+H196)</f>
        <v>110.946</v>
      </c>
      <c r="J196" s="17" t="s">
        <v>76</v>
      </c>
    </row>
    <row r="197" customFormat="false" ht="18" hidden="false" customHeight="true" outlineLevel="0" collapsed="false">
      <c r="A197" s="22" t="n">
        <v>176</v>
      </c>
      <c r="B197" s="23" t="s">
        <v>40</v>
      </c>
      <c r="C197" s="22" t="s">
        <v>71</v>
      </c>
      <c r="D197" s="23" t="s">
        <v>277</v>
      </c>
      <c r="E197" s="23" t="s">
        <v>288</v>
      </c>
      <c r="F197" s="23"/>
      <c r="G197" s="24" t="n">
        <v>155.28</v>
      </c>
      <c r="H197" s="25" t="n">
        <v>0.1</v>
      </c>
      <c r="I197" s="26" t="n">
        <f aca="false">G197*(1+H197)</f>
        <v>170.808</v>
      </c>
      <c r="J197" s="22" t="s">
        <v>76</v>
      </c>
    </row>
    <row r="198" customFormat="false" ht="18" hidden="false" customHeight="true" outlineLevel="0" collapsed="false">
      <c r="A198" s="17" t="n">
        <v>177</v>
      </c>
      <c r="B198" s="18" t="s">
        <v>40</v>
      </c>
      <c r="C198" s="17" t="s">
        <v>71</v>
      </c>
      <c r="D198" s="18" t="s">
        <v>289</v>
      </c>
      <c r="E198" s="18" t="s">
        <v>290</v>
      </c>
      <c r="F198" s="18"/>
      <c r="G198" s="27" t="n">
        <v>1</v>
      </c>
      <c r="H198" s="20" t="n">
        <v>0</v>
      </c>
      <c r="I198" s="21" t="n">
        <f aca="false">G198*(1+H198)</f>
        <v>1</v>
      </c>
      <c r="J198" s="17" t="s">
        <v>79</v>
      </c>
    </row>
    <row r="199" customFormat="false" ht="18" hidden="false" customHeight="true" outlineLevel="0" collapsed="false">
      <c r="A199" s="22" t="n">
        <v>178</v>
      </c>
      <c r="B199" s="23" t="s">
        <v>40</v>
      </c>
      <c r="C199" s="22" t="s">
        <v>71</v>
      </c>
      <c r="D199" s="23" t="s">
        <v>289</v>
      </c>
      <c r="E199" s="23" t="s">
        <v>291</v>
      </c>
      <c r="F199" s="23" t="s">
        <v>292</v>
      </c>
      <c r="G199" s="28" t="n">
        <v>6</v>
      </c>
      <c r="H199" s="25" t="n">
        <v>0</v>
      </c>
      <c r="I199" s="26" t="n">
        <f aca="false">G199*(1+H199)</f>
        <v>6</v>
      </c>
      <c r="J199" s="22" t="s">
        <v>79</v>
      </c>
    </row>
    <row r="200" customFormat="false" ht="18" hidden="false" customHeight="true" outlineLevel="0" collapsed="false">
      <c r="A200" s="17" t="n">
        <v>179</v>
      </c>
      <c r="B200" s="18" t="s">
        <v>40</v>
      </c>
      <c r="C200" s="17" t="s">
        <v>71</v>
      </c>
      <c r="D200" s="18" t="s">
        <v>289</v>
      </c>
      <c r="E200" s="18" t="s">
        <v>293</v>
      </c>
      <c r="F200" s="18" t="s">
        <v>294</v>
      </c>
      <c r="G200" s="27" t="n">
        <v>7</v>
      </c>
      <c r="H200" s="20" t="n">
        <v>0</v>
      </c>
      <c r="I200" s="21" t="n">
        <f aca="false">G200*(1+H200)</f>
        <v>7</v>
      </c>
      <c r="J200" s="17" t="s">
        <v>79</v>
      </c>
    </row>
    <row r="201" customFormat="false" ht="18" hidden="false" customHeight="true" outlineLevel="0" collapsed="false">
      <c r="A201" s="22" t="n">
        <v>180</v>
      </c>
      <c r="B201" s="23" t="s">
        <v>40</v>
      </c>
      <c r="C201" s="22" t="s">
        <v>71</v>
      </c>
      <c r="D201" s="23" t="s">
        <v>289</v>
      </c>
      <c r="E201" s="23" t="s">
        <v>295</v>
      </c>
      <c r="F201" s="23" t="s">
        <v>296</v>
      </c>
      <c r="G201" s="28" t="n">
        <v>1</v>
      </c>
      <c r="H201" s="25" t="n">
        <v>0</v>
      </c>
      <c r="I201" s="26" t="n">
        <f aca="false">G201*(1+H201)</f>
        <v>1</v>
      </c>
      <c r="J201" s="22" t="s">
        <v>79</v>
      </c>
    </row>
    <row r="202" customFormat="false" ht="18" hidden="false" customHeight="true" outlineLevel="0" collapsed="false">
      <c r="A202" s="17" t="n">
        <v>181</v>
      </c>
      <c r="B202" s="18" t="s">
        <v>40</v>
      </c>
      <c r="C202" s="17" t="s">
        <v>71</v>
      </c>
      <c r="D202" s="18" t="s">
        <v>289</v>
      </c>
      <c r="E202" s="18" t="s">
        <v>297</v>
      </c>
      <c r="F202" s="18" t="s">
        <v>298</v>
      </c>
      <c r="G202" s="27" t="n">
        <v>1</v>
      </c>
      <c r="H202" s="20" t="n">
        <v>0</v>
      </c>
      <c r="I202" s="21" t="n">
        <f aca="false">G202*(1+H202)</f>
        <v>1</v>
      </c>
      <c r="J202" s="17" t="s">
        <v>79</v>
      </c>
    </row>
    <row r="203" customFormat="false" ht="18" hidden="false" customHeight="true" outlineLevel="0" collapsed="false">
      <c r="A203" s="22" t="n">
        <v>182</v>
      </c>
      <c r="B203" s="23" t="s">
        <v>40</v>
      </c>
      <c r="C203" s="22" t="s">
        <v>71</v>
      </c>
      <c r="D203" s="23" t="s">
        <v>289</v>
      </c>
      <c r="E203" s="23" t="s">
        <v>299</v>
      </c>
      <c r="F203" s="23" t="s">
        <v>300</v>
      </c>
      <c r="G203" s="28" t="n">
        <v>1</v>
      </c>
      <c r="H203" s="25" t="n">
        <v>0</v>
      </c>
      <c r="I203" s="26" t="n">
        <f aca="false">G203*(1+H203)</f>
        <v>1</v>
      </c>
      <c r="J203" s="22" t="s">
        <v>79</v>
      </c>
    </row>
    <row r="204" customFormat="false" ht="18" hidden="false" customHeight="true" outlineLevel="0" collapsed="false">
      <c r="A204" s="17" t="n">
        <v>183</v>
      </c>
      <c r="B204" s="18" t="s">
        <v>40</v>
      </c>
      <c r="C204" s="17" t="s">
        <v>71</v>
      </c>
      <c r="D204" s="18" t="s">
        <v>289</v>
      </c>
      <c r="E204" s="18" t="s">
        <v>301</v>
      </c>
      <c r="F204" s="18" t="s">
        <v>302</v>
      </c>
      <c r="G204" s="27" t="n">
        <v>3</v>
      </c>
      <c r="H204" s="20" t="n">
        <v>0</v>
      </c>
      <c r="I204" s="21" t="n">
        <f aca="false">G204*(1+H204)</f>
        <v>3</v>
      </c>
      <c r="J204" s="17" t="s">
        <v>79</v>
      </c>
    </row>
    <row r="205" customFormat="false" ht="18" hidden="false" customHeight="true" outlineLevel="0" collapsed="false">
      <c r="A205" s="22" t="n">
        <v>184</v>
      </c>
      <c r="B205" s="23" t="s">
        <v>40</v>
      </c>
      <c r="C205" s="22" t="s">
        <v>71</v>
      </c>
      <c r="D205" s="23" t="s">
        <v>289</v>
      </c>
      <c r="E205" s="23" t="s">
        <v>303</v>
      </c>
      <c r="F205" s="23" t="s">
        <v>304</v>
      </c>
      <c r="G205" s="28" t="n">
        <v>1</v>
      </c>
      <c r="H205" s="25" t="n">
        <v>0</v>
      </c>
      <c r="I205" s="26" t="n">
        <f aca="false">G205*(1+H205)</f>
        <v>1</v>
      </c>
      <c r="J205" s="22" t="s">
        <v>79</v>
      </c>
    </row>
    <row r="206" customFormat="false" ht="18" hidden="false" customHeight="true" outlineLevel="0" collapsed="false">
      <c r="A206" s="17" t="n">
        <v>185</v>
      </c>
      <c r="B206" s="18" t="s">
        <v>40</v>
      </c>
      <c r="C206" s="17" t="s">
        <v>71</v>
      </c>
      <c r="D206" s="18" t="s">
        <v>289</v>
      </c>
      <c r="E206" s="18" t="s">
        <v>305</v>
      </c>
      <c r="F206" s="18" t="s">
        <v>306</v>
      </c>
      <c r="G206" s="27" t="n">
        <v>6</v>
      </c>
      <c r="H206" s="20" t="n">
        <v>0</v>
      </c>
      <c r="I206" s="21" t="n">
        <f aca="false">G206*(1+H206)</f>
        <v>6</v>
      </c>
      <c r="J206" s="17" t="s">
        <v>79</v>
      </c>
    </row>
    <row r="207" customFormat="false" ht="18" hidden="false" customHeight="true" outlineLevel="0" collapsed="false">
      <c r="A207" s="22" t="n">
        <v>186</v>
      </c>
      <c r="B207" s="23" t="s">
        <v>40</v>
      </c>
      <c r="C207" s="22" t="s">
        <v>71</v>
      </c>
      <c r="D207" s="23" t="s">
        <v>289</v>
      </c>
      <c r="E207" s="23" t="s">
        <v>307</v>
      </c>
      <c r="F207" s="23" t="s">
        <v>308</v>
      </c>
      <c r="G207" s="28" t="n">
        <v>1</v>
      </c>
      <c r="H207" s="25" t="n">
        <v>0</v>
      </c>
      <c r="I207" s="26" t="n">
        <f aca="false">G207*(1+H207)</f>
        <v>1</v>
      </c>
      <c r="J207" s="22" t="s">
        <v>79</v>
      </c>
    </row>
    <row r="208" customFormat="false" ht="19.5" hidden="false" customHeight="true" outlineLevel="0" collapsed="false">
      <c r="A208" s="16" t="s">
        <v>42</v>
      </c>
      <c r="B208" s="16"/>
      <c r="C208" s="16"/>
      <c r="D208" s="16"/>
      <c r="E208" s="16"/>
      <c r="F208" s="16"/>
      <c r="G208" s="16"/>
      <c r="H208" s="16"/>
      <c r="I208" s="16"/>
      <c r="J208" s="16"/>
    </row>
    <row r="209" customFormat="false" ht="18" hidden="false" customHeight="true" outlineLevel="0" collapsed="false">
      <c r="A209" s="17" t="n">
        <v>187</v>
      </c>
      <c r="B209" s="18" t="s">
        <v>42</v>
      </c>
      <c r="C209" s="17" t="s">
        <v>71</v>
      </c>
      <c r="D209" s="18" t="s">
        <v>309</v>
      </c>
      <c r="E209" s="18" t="s">
        <v>310</v>
      </c>
      <c r="F209" s="18"/>
      <c r="G209" s="19" t="n">
        <v>49.66</v>
      </c>
      <c r="H209" s="20" t="n">
        <v>0.1</v>
      </c>
      <c r="I209" s="21" t="n">
        <f aca="false">G209*(1+H209)</f>
        <v>54.626</v>
      </c>
      <c r="J209" s="17" t="s">
        <v>76</v>
      </c>
    </row>
    <row r="210" customFormat="false" ht="18" hidden="false" customHeight="true" outlineLevel="0" collapsed="false">
      <c r="A210" s="22" t="n">
        <v>188</v>
      </c>
      <c r="B210" s="23" t="s">
        <v>42</v>
      </c>
      <c r="C210" s="22" t="s">
        <v>71</v>
      </c>
      <c r="D210" s="23" t="s">
        <v>309</v>
      </c>
      <c r="E210" s="23" t="s">
        <v>311</v>
      </c>
      <c r="F210" s="23"/>
      <c r="G210" s="24" t="n">
        <v>11.9</v>
      </c>
      <c r="H210" s="25" t="n">
        <v>0.1</v>
      </c>
      <c r="I210" s="26" t="n">
        <f aca="false">G210*(1+H210)</f>
        <v>13.09</v>
      </c>
      <c r="J210" s="22" t="s">
        <v>76</v>
      </c>
    </row>
    <row r="211" customFormat="false" ht="18" hidden="false" customHeight="true" outlineLevel="0" collapsed="false">
      <c r="A211" s="17" t="n">
        <v>189</v>
      </c>
      <c r="B211" s="18" t="s">
        <v>42</v>
      </c>
      <c r="C211" s="17" t="s">
        <v>71</v>
      </c>
      <c r="D211" s="18" t="s">
        <v>309</v>
      </c>
      <c r="E211" s="18" t="s">
        <v>312</v>
      </c>
      <c r="F211" s="18"/>
      <c r="G211" s="19" t="n">
        <v>15.81</v>
      </c>
      <c r="H211" s="20" t="n">
        <v>0.1</v>
      </c>
      <c r="I211" s="21" t="n">
        <f aca="false">G211*(1+H211)</f>
        <v>17.391</v>
      </c>
      <c r="J211" s="17" t="s">
        <v>76</v>
      </c>
    </row>
    <row r="212" customFormat="false" ht="18" hidden="false" customHeight="true" outlineLevel="0" collapsed="false">
      <c r="A212" s="22" t="n">
        <v>190</v>
      </c>
      <c r="B212" s="23" t="s">
        <v>42</v>
      </c>
      <c r="C212" s="22" t="s">
        <v>71</v>
      </c>
      <c r="D212" s="23" t="s">
        <v>309</v>
      </c>
      <c r="E212" s="23" t="s">
        <v>313</v>
      </c>
      <c r="F212" s="23"/>
      <c r="G212" s="24" t="n">
        <v>27.23</v>
      </c>
      <c r="H212" s="25" t="n">
        <v>0.1</v>
      </c>
      <c r="I212" s="26" t="n">
        <f aca="false">G212*(1+H212)</f>
        <v>29.953</v>
      </c>
      <c r="J212" s="22" t="s">
        <v>76</v>
      </c>
    </row>
    <row r="213" customFormat="false" ht="18" hidden="false" customHeight="true" outlineLevel="0" collapsed="false">
      <c r="A213" s="17" t="n">
        <v>191</v>
      </c>
      <c r="B213" s="18" t="s">
        <v>42</v>
      </c>
      <c r="C213" s="17" t="s">
        <v>71</v>
      </c>
      <c r="D213" s="18" t="s">
        <v>309</v>
      </c>
      <c r="E213" s="18" t="s">
        <v>314</v>
      </c>
      <c r="F213" s="18"/>
      <c r="G213" s="19" t="n">
        <v>55.51</v>
      </c>
      <c r="H213" s="20" t="n">
        <v>0.1</v>
      </c>
      <c r="I213" s="21" t="n">
        <f aca="false">G213*(1+H213)</f>
        <v>61.061</v>
      </c>
      <c r="J213" s="17" t="s">
        <v>76</v>
      </c>
    </row>
    <row r="214" customFormat="false" ht="18" hidden="false" customHeight="true" outlineLevel="0" collapsed="false">
      <c r="A214" s="22" t="n">
        <v>192</v>
      </c>
      <c r="B214" s="23" t="s">
        <v>42</v>
      </c>
      <c r="C214" s="22" t="s">
        <v>71</v>
      </c>
      <c r="D214" s="23" t="s">
        <v>309</v>
      </c>
      <c r="E214" s="23" t="s">
        <v>315</v>
      </c>
      <c r="F214" s="23"/>
      <c r="G214" s="24" t="n">
        <v>19.93</v>
      </c>
      <c r="H214" s="25" t="n">
        <v>0.1</v>
      </c>
      <c r="I214" s="26" t="n">
        <f aca="false">G214*(1+H214)</f>
        <v>21.923</v>
      </c>
      <c r="J214" s="22" t="s">
        <v>76</v>
      </c>
    </row>
    <row r="215" customFormat="false" ht="18" hidden="false" customHeight="true" outlineLevel="0" collapsed="false">
      <c r="A215" s="17" t="n">
        <v>193</v>
      </c>
      <c r="B215" s="18" t="s">
        <v>42</v>
      </c>
      <c r="C215" s="17" t="s">
        <v>71</v>
      </c>
      <c r="D215" s="18" t="s">
        <v>309</v>
      </c>
      <c r="E215" s="18" t="s">
        <v>316</v>
      </c>
      <c r="F215" s="18"/>
      <c r="G215" s="19" t="n">
        <v>33.16</v>
      </c>
      <c r="H215" s="20" t="n">
        <v>0.1</v>
      </c>
      <c r="I215" s="21" t="n">
        <f aca="false">G215*(1+H215)</f>
        <v>36.476</v>
      </c>
      <c r="J215" s="17" t="s">
        <v>76</v>
      </c>
    </row>
    <row r="216" customFormat="false" ht="18" hidden="false" customHeight="true" outlineLevel="0" collapsed="false">
      <c r="A216" s="22" t="n">
        <v>194</v>
      </c>
      <c r="B216" s="23" t="s">
        <v>42</v>
      </c>
      <c r="C216" s="22" t="s">
        <v>71</v>
      </c>
      <c r="D216" s="23" t="s">
        <v>309</v>
      </c>
      <c r="E216" s="23" t="s">
        <v>317</v>
      </c>
      <c r="F216" s="23"/>
      <c r="G216" s="24" t="n">
        <v>20.73</v>
      </c>
      <c r="H216" s="25" t="n">
        <v>0.1</v>
      </c>
      <c r="I216" s="26" t="n">
        <f aca="false">G216*(1+H216)</f>
        <v>22.803</v>
      </c>
      <c r="J216" s="22" t="s">
        <v>76</v>
      </c>
    </row>
    <row r="217" customFormat="false" ht="18" hidden="false" customHeight="true" outlineLevel="0" collapsed="false">
      <c r="A217" s="17" t="n">
        <v>195</v>
      </c>
      <c r="B217" s="18" t="s">
        <v>42</v>
      </c>
      <c r="C217" s="17" t="s">
        <v>71</v>
      </c>
      <c r="D217" s="18" t="s">
        <v>309</v>
      </c>
      <c r="E217" s="18" t="s">
        <v>318</v>
      </c>
      <c r="F217" s="18"/>
      <c r="G217" s="19" t="n">
        <v>5.98</v>
      </c>
      <c r="H217" s="20" t="n">
        <v>0.1</v>
      </c>
      <c r="I217" s="21" t="n">
        <f aca="false">G217*(1+H217)</f>
        <v>6.578</v>
      </c>
      <c r="J217" s="17" t="s">
        <v>76</v>
      </c>
    </row>
    <row r="218" customFormat="false" ht="18" hidden="false" customHeight="true" outlineLevel="0" collapsed="false">
      <c r="A218" s="22" t="n">
        <v>196</v>
      </c>
      <c r="B218" s="23" t="s">
        <v>42</v>
      </c>
      <c r="C218" s="22" t="s">
        <v>71</v>
      </c>
      <c r="D218" s="23" t="s">
        <v>309</v>
      </c>
      <c r="E218" s="23" t="s">
        <v>319</v>
      </c>
      <c r="F218" s="23"/>
      <c r="G218" s="24" t="n">
        <v>34.45</v>
      </c>
      <c r="H218" s="25" t="n">
        <v>0.1</v>
      </c>
      <c r="I218" s="26" t="n">
        <f aca="false">G218*(1+H218)</f>
        <v>37.895</v>
      </c>
      <c r="J218" s="22" t="s">
        <v>76</v>
      </c>
    </row>
    <row r="219" customFormat="false" ht="18" hidden="false" customHeight="true" outlineLevel="0" collapsed="false">
      <c r="A219" s="17" t="n">
        <v>197</v>
      </c>
      <c r="B219" s="18" t="s">
        <v>42</v>
      </c>
      <c r="C219" s="17" t="s">
        <v>71</v>
      </c>
      <c r="D219" s="18" t="s">
        <v>309</v>
      </c>
      <c r="E219" s="18" t="s">
        <v>320</v>
      </c>
      <c r="F219" s="18"/>
      <c r="G219" s="19" t="n">
        <v>23.26</v>
      </c>
      <c r="H219" s="20" t="n">
        <v>0.1</v>
      </c>
      <c r="I219" s="21" t="n">
        <f aca="false">G219*(1+H219)</f>
        <v>25.586</v>
      </c>
      <c r="J219" s="17" t="s">
        <v>76</v>
      </c>
    </row>
    <row r="220" customFormat="false" ht="18" hidden="false" customHeight="true" outlineLevel="0" collapsed="false">
      <c r="A220" s="22" t="n">
        <v>198</v>
      </c>
      <c r="B220" s="23" t="s">
        <v>42</v>
      </c>
      <c r="C220" s="22" t="s">
        <v>71</v>
      </c>
      <c r="D220" s="23" t="s">
        <v>309</v>
      </c>
      <c r="E220" s="23" t="s">
        <v>321</v>
      </c>
      <c r="F220" s="23"/>
      <c r="G220" s="24" t="n">
        <v>25.07</v>
      </c>
      <c r="H220" s="25" t="n">
        <v>0.1</v>
      </c>
      <c r="I220" s="26" t="n">
        <f aca="false">G220*(1+H220)</f>
        <v>27.577</v>
      </c>
      <c r="J220" s="22" t="s">
        <v>76</v>
      </c>
    </row>
    <row r="221" customFormat="false" ht="18" hidden="false" customHeight="true" outlineLevel="0" collapsed="false">
      <c r="A221" s="17" t="n">
        <v>199</v>
      </c>
      <c r="B221" s="18" t="s">
        <v>42</v>
      </c>
      <c r="C221" s="17" t="s">
        <v>71</v>
      </c>
      <c r="D221" s="18" t="s">
        <v>309</v>
      </c>
      <c r="E221" s="18" t="s">
        <v>322</v>
      </c>
      <c r="F221" s="18"/>
      <c r="G221" s="19" t="n">
        <v>20.22</v>
      </c>
      <c r="H221" s="20" t="n">
        <v>0.1</v>
      </c>
      <c r="I221" s="21" t="n">
        <f aca="false">G221*(1+H221)</f>
        <v>22.242</v>
      </c>
      <c r="J221" s="17" t="s">
        <v>76</v>
      </c>
    </row>
    <row r="222" customFormat="false" ht="18" hidden="false" customHeight="true" outlineLevel="0" collapsed="false">
      <c r="A222" s="22" t="n">
        <v>200</v>
      </c>
      <c r="B222" s="23" t="s">
        <v>42</v>
      </c>
      <c r="C222" s="22" t="s">
        <v>71</v>
      </c>
      <c r="D222" s="23" t="s">
        <v>309</v>
      </c>
      <c r="E222" s="23" t="s">
        <v>323</v>
      </c>
      <c r="F222" s="23"/>
      <c r="G222" s="24" t="n">
        <v>9.38</v>
      </c>
      <c r="H222" s="25" t="n">
        <v>0.1</v>
      </c>
      <c r="I222" s="26" t="n">
        <f aca="false">G222*(1+H222)</f>
        <v>10.318</v>
      </c>
      <c r="J222" s="22" t="s">
        <v>76</v>
      </c>
    </row>
    <row r="223" customFormat="false" ht="18" hidden="false" customHeight="true" outlineLevel="0" collapsed="false">
      <c r="A223" s="17" t="n">
        <v>201</v>
      </c>
      <c r="B223" s="18" t="s">
        <v>42</v>
      </c>
      <c r="C223" s="17" t="s">
        <v>71</v>
      </c>
      <c r="D223" s="18" t="s">
        <v>309</v>
      </c>
      <c r="E223" s="18" t="s">
        <v>324</v>
      </c>
      <c r="F223" s="18"/>
      <c r="G223" s="19" t="n">
        <v>14.2</v>
      </c>
      <c r="H223" s="20" t="n">
        <v>0.1</v>
      </c>
      <c r="I223" s="21" t="n">
        <f aca="false">G223*(1+H223)</f>
        <v>15.62</v>
      </c>
      <c r="J223" s="17" t="s">
        <v>76</v>
      </c>
    </row>
    <row r="224" customFormat="false" ht="18" hidden="false" customHeight="true" outlineLevel="0" collapsed="false">
      <c r="A224" s="22" t="n">
        <v>202</v>
      </c>
      <c r="B224" s="23" t="s">
        <v>42</v>
      </c>
      <c r="C224" s="22" t="s">
        <v>71</v>
      </c>
      <c r="D224" s="23" t="s">
        <v>309</v>
      </c>
      <c r="E224" s="23" t="s">
        <v>325</v>
      </c>
      <c r="F224" s="23"/>
      <c r="G224" s="24" t="n">
        <v>46.77</v>
      </c>
      <c r="H224" s="25" t="n">
        <v>0.1</v>
      </c>
      <c r="I224" s="26" t="n">
        <f aca="false">G224*(1+H224)</f>
        <v>51.447</v>
      </c>
      <c r="J224" s="22" t="s">
        <v>76</v>
      </c>
    </row>
    <row r="225" customFormat="false" ht="18" hidden="false" customHeight="true" outlineLevel="0" collapsed="false">
      <c r="A225" s="17" t="n">
        <v>203</v>
      </c>
      <c r="B225" s="18" t="s">
        <v>42</v>
      </c>
      <c r="C225" s="17" t="s">
        <v>71</v>
      </c>
      <c r="D225" s="18" t="s">
        <v>309</v>
      </c>
      <c r="E225" s="18" t="s">
        <v>326</v>
      </c>
      <c r="F225" s="18"/>
      <c r="G225" s="19" t="n">
        <v>80.76</v>
      </c>
      <c r="H225" s="20" t="n">
        <v>0.1</v>
      </c>
      <c r="I225" s="21" t="n">
        <f aca="false">G225*(1+H225)</f>
        <v>88.836</v>
      </c>
      <c r="J225" s="17" t="s">
        <v>76</v>
      </c>
    </row>
    <row r="226" customFormat="false" ht="18" hidden="false" customHeight="true" outlineLevel="0" collapsed="false">
      <c r="A226" s="22" t="n">
        <v>204</v>
      </c>
      <c r="B226" s="23" t="s">
        <v>42</v>
      </c>
      <c r="C226" s="22" t="s">
        <v>71</v>
      </c>
      <c r="D226" s="23" t="s">
        <v>309</v>
      </c>
      <c r="E226" s="23" t="s">
        <v>327</v>
      </c>
      <c r="F226" s="23"/>
      <c r="G226" s="24" t="n">
        <v>7.65</v>
      </c>
      <c r="H226" s="25" t="n">
        <v>0.1</v>
      </c>
      <c r="I226" s="26" t="n">
        <f aca="false">G226*(1+H226)</f>
        <v>8.415</v>
      </c>
      <c r="J226" s="22" t="s">
        <v>76</v>
      </c>
    </row>
    <row r="227" customFormat="false" ht="18" hidden="false" customHeight="true" outlineLevel="0" collapsed="false">
      <c r="A227" s="17" t="n">
        <v>205</v>
      </c>
      <c r="B227" s="18" t="s">
        <v>42</v>
      </c>
      <c r="C227" s="17" t="s">
        <v>71</v>
      </c>
      <c r="D227" s="18" t="s">
        <v>309</v>
      </c>
      <c r="E227" s="18" t="s">
        <v>328</v>
      </c>
      <c r="F227" s="18"/>
      <c r="G227" s="19" t="n">
        <v>113.53</v>
      </c>
      <c r="H227" s="20" t="n">
        <v>0.1</v>
      </c>
      <c r="I227" s="21" t="n">
        <f aca="false">G227*(1+H227)</f>
        <v>124.883</v>
      </c>
      <c r="J227" s="17" t="s">
        <v>76</v>
      </c>
    </row>
    <row r="228" customFormat="false" ht="18" hidden="false" customHeight="true" outlineLevel="0" collapsed="false">
      <c r="A228" s="22" t="n">
        <v>206</v>
      </c>
      <c r="B228" s="23" t="s">
        <v>42</v>
      </c>
      <c r="C228" s="22" t="s">
        <v>71</v>
      </c>
      <c r="D228" s="23" t="s">
        <v>309</v>
      </c>
      <c r="E228" s="23" t="s">
        <v>329</v>
      </c>
      <c r="F228" s="23"/>
      <c r="G228" s="24" t="n">
        <v>111.48</v>
      </c>
      <c r="H228" s="25" t="n">
        <v>0.1</v>
      </c>
      <c r="I228" s="26" t="n">
        <f aca="false">G228*(1+H228)</f>
        <v>122.628</v>
      </c>
      <c r="J228" s="22" t="s">
        <v>76</v>
      </c>
    </row>
    <row r="229" customFormat="false" ht="18" hidden="false" customHeight="true" outlineLevel="0" collapsed="false">
      <c r="A229" s="17" t="n">
        <v>207</v>
      </c>
      <c r="B229" s="18" t="s">
        <v>42</v>
      </c>
      <c r="C229" s="17" t="s">
        <v>71</v>
      </c>
      <c r="D229" s="18" t="s">
        <v>309</v>
      </c>
      <c r="E229" s="18" t="s">
        <v>330</v>
      </c>
      <c r="F229" s="18"/>
      <c r="G229" s="19" t="n">
        <v>21.71</v>
      </c>
      <c r="H229" s="20" t="n">
        <v>0.1</v>
      </c>
      <c r="I229" s="21" t="n">
        <f aca="false">G229*(1+H229)</f>
        <v>23.881</v>
      </c>
      <c r="J229" s="17" t="s">
        <v>76</v>
      </c>
    </row>
    <row r="230" customFormat="false" ht="18" hidden="false" customHeight="true" outlineLevel="0" collapsed="false">
      <c r="A230" s="22" t="n">
        <v>208</v>
      </c>
      <c r="B230" s="23" t="s">
        <v>42</v>
      </c>
      <c r="C230" s="22" t="s">
        <v>71</v>
      </c>
      <c r="D230" s="23" t="s">
        <v>309</v>
      </c>
      <c r="E230" s="23" t="s">
        <v>331</v>
      </c>
      <c r="F230" s="23"/>
      <c r="G230" s="24" t="n">
        <v>28.77</v>
      </c>
      <c r="H230" s="25" t="n">
        <v>0.1</v>
      </c>
      <c r="I230" s="26" t="n">
        <f aca="false">G230*(1+H230)</f>
        <v>31.647</v>
      </c>
      <c r="J230" s="22" t="s">
        <v>76</v>
      </c>
    </row>
    <row r="231" customFormat="false" ht="18" hidden="false" customHeight="true" outlineLevel="0" collapsed="false">
      <c r="A231" s="17" t="n">
        <v>209</v>
      </c>
      <c r="B231" s="18" t="s">
        <v>42</v>
      </c>
      <c r="C231" s="17" t="s">
        <v>71</v>
      </c>
      <c r="D231" s="18" t="s">
        <v>332</v>
      </c>
      <c r="E231" s="18" t="s">
        <v>333</v>
      </c>
      <c r="F231" s="18" t="s">
        <v>334</v>
      </c>
      <c r="G231" s="27" t="n">
        <v>1</v>
      </c>
      <c r="H231" s="20" t="n">
        <v>0</v>
      </c>
      <c r="I231" s="21" t="n">
        <f aca="false">G231*(1+H231)</f>
        <v>1</v>
      </c>
      <c r="J231" s="17" t="s">
        <v>79</v>
      </c>
    </row>
    <row r="232" customFormat="false" ht="18" hidden="false" customHeight="true" outlineLevel="0" collapsed="false">
      <c r="A232" s="22" t="n">
        <v>210</v>
      </c>
      <c r="B232" s="23" t="s">
        <v>42</v>
      </c>
      <c r="C232" s="22" t="s">
        <v>71</v>
      </c>
      <c r="D232" s="23" t="s">
        <v>332</v>
      </c>
      <c r="E232" s="23" t="s">
        <v>335</v>
      </c>
      <c r="F232" s="23" t="s">
        <v>334</v>
      </c>
      <c r="G232" s="28" t="n">
        <v>1</v>
      </c>
      <c r="H232" s="25" t="n">
        <v>0</v>
      </c>
      <c r="I232" s="26" t="n">
        <f aca="false">G232*(1+H232)</f>
        <v>1</v>
      </c>
      <c r="J232" s="22" t="s">
        <v>79</v>
      </c>
    </row>
    <row r="233" customFormat="false" ht="18" hidden="false" customHeight="true" outlineLevel="0" collapsed="false">
      <c r="A233" s="17" t="n">
        <v>211</v>
      </c>
      <c r="B233" s="18" t="s">
        <v>42</v>
      </c>
      <c r="C233" s="17" t="s">
        <v>71</v>
      </c>
      <c r="D233" s="18" t="s">
        <v>332</v>
      </c>
      <c r="E233" s="18" t="s">
        <v>336</v>
      </c>
      <c r="F233" s="18" t="s">
        <v>334</v>
      </c>
      <c r="G233" s="27" t="n">
        <v>1</v>
      </c>
      <c r="H233" s="20" t="n">
        <v>0</v>
      </c>
      <c r="I233" s="21" t="n">
        <f aca="false">G233*(1+H233)</f>
        <v>1</v>
      </c>
      <c r="J233" s="17" t="s">
        <v>79</v>
      </c>
    </row>
    <row r="234" customFormat="false" ht="18" hidden="false" customHeight="true" outlineLevel="0" collapsed="false">
      <c r="A234" s="22" t="n">
        <v>212</v>
      </c>
      <c r="B234" s="23" t="s">
        <v>42</v>
      </c>
      <c r="C234" s="22" t="s">
        <v>71</v>
      </c>
      <c r="D234" s="23" t="s">
        <v>332</v>
      </c>
      <c r="E234" s="23" t="s">
        <v>337</v>
      </c>
      <c r="F234" s="23" t="s">
        <v>338</v>
      </c>
      <c r="G234" s="28" t="n">
        <v>1</v>
      </c>
      <c r="H234" s="25" t="n">
        <v>0</v>
      </c>
      <c r="I234" s="26" t="n">
        <f aca="false">G234*(1+H234)</f>
        <v>1</v>
      </c>
      <c r="J234" s="22" t="s">
        <v>79</v>
      </c>
    </row>
    <row r="235" customFormat="false" ht="18" hidden="false" customHeight="true" outlineLevel="0" collapsed="false">
      <c r="A235" s="17" t="n">
        <v>213</v>
      </c>
      <c r="B235" s="18" t="s">
        <v>42</v>
      </c>
      <c r="C235" s="17" t="s">
        <v>71</v>
      </c>
      <c r="D235" s="18" t="s">
        <v>332</v>
      </c>
      <c r="E235" s="18" t="s">
        <v>339</v>
      </c>
      <c r="F235" s="18" t="s">
        <v>338</v>
      </c>
      <c r="G235" s="27" t="n">
        <v>1</v>
      </c>
      <c r="H235" s="20" t="n">
        <v>0</v>
      </c>
      <c r="I235" s="21" t="n">
        <f aca="false">G235*(1+H235)</f>
        <v>1</v>
      </c>
      <c r="J235" s="17" t="s">
        <v>79</v>
      </c>
    </row>
    <row r="236" customFormat="false" ht="18" hidden="false" customHeight="true" outlineLevel="0" collapsed="false">
      <c r="A236" s="22" t="n">
        <v>214</v>
      </c>
      <c r="B236" s="23" t="s">
        <v>42</v>
      </c>
      <c r="C236" s="22" t="s">
        <v>71</v>
      </c>
      <c r="D236" s="23" t="s">
        <v>332</v>
      </c>
      <c r="E236" s="23" t="s">
        <v>340</v>
      </c>
      <c r="F236" s="23" t="s">
        <v>338</v>
      </c>
      <c r="G236" s="28" t="n">
        <v>1</v>
      </c>
      <c r="H236" s="25" t="n">
        <v>0</v>
      </c>
      <c r="I236" s="26" t="n">
        <f aca="false">G236*(1+H236)</f>
        <v>1</v>
      </c>
      <c r="J236" s="22" t="s">
        <v>79</v>
      </c>
    </row>
    <row r="237" customFormat="false" ht="18" hidden="false" customHeight="true" outlineLevel="0" collapsed="false">
      <c r="A237" s="17" t="n">
        <v>215</v>
      </c>
      <c r="B237" s="18" t="s">
        <v>42</v>
      </c>
      <c r="C237" s="17" t="s">
        <v>71</v>
      </c>
      <c r="D237" s="18" t="s">
        <v>332</v>
      </c>
      <c r="E237" s="18" t="s">
        <v>341</v>
      </c>
      <c r="F237" s="18"/>
      <c r="G237" s="27" t="n">
        <v>3</v>
      </c>
      <c r="H237" s="20" t="n">
        <v>0</v>
      </c>
      <c r="I237" s="21" t="n">
        <f aca="false">G237*(1+H237)</f>
        <v>3</v>
      </c>
      <c r="J237" s="17" t="s">
        <v>79</v>
      </c>
    </row>
    <row r="238" customFormat="false" ht="18" hidden="false" customHeight="true" outlineLevel="0" collapsed="false">
      <c r="A238" s="22" t="n">
        <v>216</v>
      </c>
      <c r="B238" s="23" t="s">
        <v>42</v>
      </c>
      <c r="C238" s="22" t="s">
        <v>71</v>
      </c>
      <c r="D238" s="23" t="s">
        <v>342</v>
      </c>
      <c r="E238" s="23" t="s">
        <v>343</v>
      </c>
      <c r="F238" s="23" t="s">
        <v>344</v>
      </c>
      <c r="G238" s="28" t="n">
        <v>3</v>
      </c>
      <c r="H238" s="25" t="n">
        <v>0</v>
      </c>
      <c r="I238" s="26" t="n">
        <f aca="false">G238*(1+H238)</f>
        <v>3</v>
      </c>
      <c r="J238" s="22" t="s">
        <v>79</v>
      </c>
    </row>
    <row r="239" customFormat="false" ht="18" hidden="false" customHeight="true" outlineLevel="0" collapsed="false">
      <c r="A239" s="17" t="n">
        <v>217</v>
      </c>
      <c r="B239" s="18" t="s">
        <v>42</v>
      </c>
      <c r="C239" s="17" t="s">
        <v>71</v>
      </c>
      <c r="D239" s="18" t="s">
        <v>342</v>
      </c>
      <c r="E239" s="18" t="s">
        <v>345</v>
      </c>
      <c r="F239" s="18" t="s">
        <v>344</v>
      </c>
      <c r="G239" s="27" t="n">
        <v>5</v>
      </c>
      <c r="H239" s="20" t="n">
        <v>0</v>
      </c>
      <c r="I239" s="21" t="n">
        <f aca="false">G239*(1+H239)</f>
        <v>5</v>
      </c>
      <c r="J239" s="17" t="s">
        <v>79</v>
      </c>
    </row>
    <row r="240" customFormat="false" ht="18" hidden="false" customHeight="true" outlineLevel="0" collapsed="false">
      <c r="A240" s="22" t="n">
        <v>218</v>
      </c>
      <c r="B240" s="23" t="s">
        <v>42</v>
      </c>
      <c r="C240" s="22" t="s">
        <v>71</v>
      </c>
      <c r="D240" s="23" t="s">
        <v>342</v>
      </c>
      <c r="E240" s="23" t="s">
        <v>346</v>
      </c>
      <c r="F240" s="23"/>
      <c r="G240" s="28" t="n">
        <v>1</v>
      </c>
      <c r="H240" s="25" t="n">
        <v>0</v>
      </c>
      <c r="I240" s="26" t="n">
        <f aca="false">G240*(1+H240)</f>
        <v>1</v>
      </c>
      <c r="J240" s="22" t="s">
        <v>79</v>
      </c>
    </row>
    <row r="241" customFormat="false" ht="18" hidden="false" customHeight="true" outlineLevel="0" collapsed="false">
      <c r="A241" s="17" t="n">
        <v>219</v>
      </c>
      <c r="B241" s="18" t="s">
        <v>42</v>
      </c>
      <c r="C241" s="17" t="s">
        <v>71</v>
      </c>
      <c r="D241" s="18" t="s">
        <v>342</v>
      </c>
      <c r="E241" s="18" t="s">
        <v>347</v>
      </c>
      <c r="F241" s="18"/>
      <c r="G241" s="27" t="n">
        <v>1</v>
      </c>
      <c r="H241" s="20" t="n">
        <v>0</v>
      </c>
      <c r="I241" s="21" t="n">
        <f aca="false">G241*(1+H241)</f>
        <v>1</v>
      </c>
      <c r="J241" s="17" t="s">
        <v>79</v>
      </c>
    </row>
    <row r="242" customFormat="false" ht="18" hidden="false" customHeight="true" outlineLevel="0" collapsed="false">
      <c r="A242" s="22" t="n">
        <v>220</v>
      </c>
      <c r="B242" s="23" t="s">
        <v>42</v>
      </c>
      <c r="C242" s="22" t="s">
        <v>71</v>
      </c>
      <c r="D242" s="23" t="s">
        <v>342</v>
      </c>
      <c r="E242" s="23" t="s">
        <v>348</v>
      </c>
      <c r="F242" s="23"/>
      <c r="G242" s="28" t="n">
        <v>1</v>
      </c>
      <c r="H242" s="25" t="n">
        <v>0</v>
      </c>
      <c r="I242" s="26" t="n">
        <f aca="false">G242*(1+H242)</f>
        <v>1</v>
      </c>
      <c r="J242" s="22" t="s">
        <v>79</v>
      </c>
    </row>
    <row r="243" customFormat="false" ht="18" hidden="false" customHeight="true" outlineLevel="0" collapsed="false">
      <c r="A243" s="17" t="n">
        <v>221</v>
      </c>
      <c r="B243" s="18" t="s">
        <v>42</v>
      </c>
      <c r="C243" s="17" t="s">
        <v>71</v>
      </c>
      <c r="D243" s="18" t="s">
        <v>342</v>
      </c>
      <c r="E243" s="18" t="s">
        <v>349</v>
      </c>
      <c r="F243" s="18" t="s">
        <v>350</v>
      </c>
      <c r="G243" s="27" t="n">
        <v>1</v>
      </c>
      <c r="H243" s="20" t="n">
        <v>0</v>
      </c>
      <c r="I243" s="21" t="n">
        <f aca="false">G243*(1+H243)</f>
        <v>1</v>
      </c>
      <c r="J243" s="17" t="s">
        <v>79</v>
      </c>
    </row>
    <row r="244" customFormat="false" ht="18" hidden="false" customHeight="true" outlineLevel="0" collapsed="false">
      <c r="A244" s="22" t="n">
        <v>222</v>
      </c>
      <c r="B244" s="23" t="s">
        <v>42</v>
      </c>
      <c r="C244" s="22" t="s">
        <v>71</v>
      </c>
      <c r="D244" s="23" t="s">
        <v>342</v>
      </c>
      <c r="E244" s="23" t="s">
        <v>349</v>
      </c>
      <c r="F244" s="23" t="s">
        <v>351</v>
      </c>
      <c r="G244" s="28" t="n">
        <v>3</v>
      </c>
      <c r="H244" s="25" t="n">
        <v>0</v>
      </c>
      <c r="I244" s="26" t="n">
        <f aca="false">G244*(1+H244)</f>
        <v>3</v>
      </c>
      <c r="J244" s="22" t="s">
        <v>79</v>
      </c>
    </row>
    <row r="245" customFormat="false" ht="18" hidden="false" customHeight="true" outlineLevel="0" collapsed="false">
      <c r="A245" s="17" t="n">
        <v>223</v>
      </c>
      <c r="B245" s="18" t="s">
        <v>42</v>
      </c>
      <c r="C245" s="17" t="s">
        <v>71</v>
      </c>
      <c r="D245" s="18" t="s">
        <v>342</v>
      </c>
      <c r="E245" s="18" t="s">
        <v>349</v>
      </c>
      <c r="F245" s="18" t="s">
        <v>352</v>
      </c>
      <c r="G245" s="27" t="n">
        <v>1</v>
      </c>
      <c r="H245" s="20" t="n">
        <v>0</v>
      </c>
      <c r="I245" s="21" t="n">
        <f aca="false">G245*(1+H245)</f>
        <v>1</v>
      </c>
      <c r="J245" s="17" t="s">
        <v>79</v>
      </c>
    </row>
    <row r="246" customFormat="false" ht="18" hidden="false" customHeight="true" outlineLevel="0" collapsed="false">
      <c r="A246" s="22" t="n">
        <v>224</v>
      </c>
      <c r="B246" s="23" t="s">
        <v>42</v>
      </c>
      <c r="C246" s="22" t="s">
        <v>71</v>
      </c>
      <c r="D246" s="23" t="s">
        <v>342</v>
      </c>
      <c r="E246" s="23" t="s">
        <v>349</v>
      </c>
      <c r="F246" s="23" t="s">
        <v>353</v>
      </c>
      <c r="G246" s="28" t="n">
        <v>1</v>
      </c>
      <c r="H246" s="25" t="n">
        <v>0</v>
      </c>
      <c r="I246" s="26" t="n">
        <f aca="false">G246*(1+H246)</f>
        <v>1</v>
      </c>
      <c r="J246" s="22" t="s">
        <v>79</v>
      </c>
    </row>
    <row r="247" customFormat="false" ht="18" hidden="false" customHeight="true" outlineLevel="0" collapsed="false">
      <c r="A247" s="17" t="n">
        <v>225</v>
      </c>
      <c r="B247" s="18" t="s">
        <v>42</v>
      </c>
      <c r="C247" s="17" t="s">
        <v>71</v>
      </c>
      <c r="D247" s="18" t="s">
        <v>342</v>
      </c>
      <c r="E247" s="18" t="s">
        <v>349</v>
      </c>
      <c r="F247" s="18" t="s">
        <v>354</v>
      </c>
      <c r="G247" s="27" t="n">
        <v>1</v>
      </c>
      <c r="H247" s="20" t="n">
        <v>0</v>
      </c>
      <c r="I247" s="21" t="n">
        <f aca="false">G247*(1+H247)</f>
        <v>1</v>
      </c>
      <c r="J247" s="17" t="s">
        <v>79</v>
      </c>
    </row>
    <row r="248" customFormat="false" ht="18" hidden="false" customHeight="true" outlineLevel="0" collapsed="false">
      <c r="A248" s="22" t="n">
        <v>226</v>
      </c>
      <c r="B248" s="23" t="s">
        <v>42</v>
      </c>
      <c r="C248" s="22" t="s">
        <v>71</v>
      </c>
      <c r="D248" s="23" t="s">
        <v>342</v>
      </c>
      <c r="E248" s="23" t="s">
        <v>349</v>
      </c>
      <c r="F248" s="23" t="s">
        <v>355</v>
      </c>
      <c r="G248" s="28" t="n">
        <v>1</v>
      </c>
      <c r="H248" s="25" t="n">
        <v>0</v>
      </c>
      <c r="I248" s="26" t="n">
        <f aca="false">G248*(1+H248)</f>
        <v>1</v>
      </c>
      <c r="J248" s="22" t="s">
        <v>79</v>
      </c>
    </row>
    <row r="249" customFormat="false" ht="18" hidden="false" customHeight="true" outlineLevel="0" collapsed="false">
      <c r="A249" s="17" t="n">
        <v>227</v>
      </c>
      <c r="B249" s="18" t="s">
        <v>42</v>
      </c>
      <c r="C249" s="17" t="s">
        <v>71</v>
      </c>
      <c r="D249" s="18" t="s">
        <v>342</v>
      </c>
      <c r="E249" s="18" t="s">
        <v>349</v>
      </c>
      <c r="F249" s="18" t="s">
        <v>356</v>
      </c>
      <c r="G249" s="27" t="n">
        <v>1</v>
      </c>
      <c r="H249" s="20" t="n">
        <v>0</v>
      </c>
      <c r="I249" s="21" t="n">
        <f aca="false">G249*(1+H249)</f>
        <v>1</v>
      </c>
      <c r="J249" s="17" t="s">
        <v>79</v>
      </c>
    </row>
    <row r="250" customFormat="false" ht="18" hidden="false" customHeight="true" outlineLevel="0" collapsed="false">
      <c r="A250" s="22" t="n">
        <v>228</v>
      </c>
      <c r="B250" s="23" t="s">
        <v>42</v>
      </c>
      <c r="C250" s="22" t="s">
        <v>71</v>
      </c>
      <c r="D250" s="23" t="s">
        <v>342</v>
      </c>
      <c r="E250" s="23" t="s">
        <v>349</v>
      </c>
      <c r="F250" s="23" t="s">
        <v>357</v>
      </c>
      <c r="G250" s="28" t="n">
        <v>1</v>
      </c>
      <c r="H250" s="25" t="n">
        <v>0</v>
      </c>
      <c r="I250" s="26" t="n">
        <f aca="false">G250*(1+H250)</f>
        <v>1</v>
      </c>
      <c r="J250" s="22" t="s">
        <v>79</v>
      </c>
    </row>
    <row r="251" customFormat="false" ht="18" hidden="false" customHeight="true" outlineLevel="0" collapsed="false">
      <c r="A251" s="17" t="n">
        <v>229</v>
      </c>
      <c r="B251" s="18" t="s">
        <v>42</v>
      </c>
      <c r="C251" s="17" t="s">
        <v>71</v>
      </c>
      <c r="D251" s="18" t="s">
        <v>342</v>
      </c>
      <c r="E251" s="18" t="s">
        <v>358</v>
      </c>
      <c r="F251" s="18" t="s">
        <v>359</v>
      </c>
      <c r="G251" s="27" t="n">
        <v>6</v>
      </c>
      <c r="H251" s="20" t="n">
        <v>0</v>
      </c>
      <c r="I251" s="21" t="n">
        <f aca="false">G251*(1+H251)</f>
        <v>6</v>
      </c>
      <c r="J251" s="17" t="s">
        <v>79</v>
      </c>
    </row>
    <row r="252" customFormat="false" ht="18" hidden="false" customHeight="true" outlineLevel="0" collapsed="false">
      <c r="A252" s="22" t="n">
        <v>230</v>
      </c>
      <c r="B252" s="23" t="s">
        <v>42</v>
      </c>
      <c r="C252" s="22" t="s">
        <v>71</v>
      </c>
      <c r="D252" s="23" t="s">
        <v>342</v>
      </c>
      <c r="E252" s="23" t="s">
        <v>358</v>
      </c>
      <c r="F252" s="23" t="s">
        <v>360</v>
      </c>
      <c r="G252" s="28" t="n">
        <v>2</v>
      </c>
      <c r="H252" s="25" t="n">
        <v>0</v>
      </c>
      <c r="I252" s="26" t="n">
        <f aca="false">G252*(1+H252)</f>
        <v>2</v>
      </c>
      <c r="J252" s="22" t="s">
        <v>79</v>
      </c>
    </row>
    <row r="253" customFormat="false" ht="18" hidden="false" customHeight="true" outlineLevel="0" collapsed="false">
      <c r="A253" s="17" t="n">
        <v>231</v>
      </c>
      <c r="B253" s="18" t="s">
        <v>42</v>
      </c>
      <c r="C253" s="17" t="s">
        <v>71</v>
      </c>
      <c r="D253" s="18" t="s">
        <v>342</v>
      </c>
      <c r="E253" s="18" t="s">
        <v>358</v>
      </c>
      <c r="F253" s="18" t="s">
        <v>361</v>
      </c>
      <c r="G253" s="27" t="n">
        <v>1</v>
      </c>
      <c r="H253" s="20" t="n">
        <v>0</v>
      </c>
      <c r="I253" s="21" t="n">
        <f aca="false">G253*(1+H253)</f>
        <v>1</v>
      </c>
      <c r="J253" s="17" t="s">
        <v>79</v>
      </c>
    </row>
    <row r="254" customFormat="false" ht="18" hidden="false" customHeight="true" outlineLevel="0" collapsed="false">
      <c r="A254" s="22" t="n">
        <v>232</v>
      </c>
      <c r="B254" s="23" t="s">
        <v>42</v>
      </c>
      <c r="C254" s="22" t="s">
        <v>71</v>
      </c>
      <c r="D254" s="23" t="s">
        <v>342</v>
      </c>
      <c r="E254" s="23" t="s">
        <v>362</v>
      </c>
      <c r="F254" s="23" t="s">
        <v>363</v>
      </c>
      <c r="G254" s="28" t="n">
        <v>2</v>
      </c>
      <c r="H254" s="25" t="n">
        <v>0</v>
      </c>
      <c r="I254" s="26" t="n">
        <f aca="false">G254*(1+H254)</f>
        <v>2</v>
      </c>
      <c r="J254" s="22" t="s">
        <v>79</v>
      </c>
    </row>
    <row r="255" customFormat="false" ht="18" hidden="false" customHeight="true" outlineLevel="0" collapsed="false">
      <c r="A255" s="17" t="n">
        <v>233</v>
      </c>
      <c r="B255" s="18" t="s">
        <v>42</v>
      </c>
      <c r="C255" s="17" t="s">
        <v>71</v>
      </c>
      <c r="D255" s="18" t="s">
        <v>342</v>
      </c>
      <c r="E255" s="18" t="s">
        <v>362</v>
      </c>
      <c r="F255" s="18" t="s">
        <v>364</v>
      </c>
      <c r="G255" s="27" t="n">
        <v>1</v>
      </c>
      <c r="H255" s="20" t="n">
        <v>0</v>
      </c>
      <c r="I255" s="21" t="n">
        <f aca="false">G255*(1+H255)</f>
        <v>1</v>
      </c>
      <c r="J255" s="17" t="s">
        <v>79</v>
      </c>
    </row>
    <row r="256" customFormat="false" ht="18" hidden="false" customHeight="true" outlineLevel="0" collapsed="false">
      <c r="A256" s="22" t="n">
        <v>234</v>
      </c>
      <c r="B256" s="23" t="s">
        <v>42</v>
      </c>
      <c r="C256" s="22" t="s">
        <v>71</v>
      </c>
      <c r="D256" s="23" t="s">
        <v>342</v>
      </c>
      <c r="E256" s="23" t="s">
        <v>362</v>
      </c>
      <c r="F256" s="23" t="s">
        <v>365</v>
      </c>
      <c r="G256" s="28" t="n">
        <v>1</v>
      </c>
      <c r="H256" s="25" t="n">
        <v>0</v>
      </c>
      <c r="I256" s="26" t="n">
        <f aca="false">G256*(1+H256)</f>
        <v>1</v>
      </c>
      <c r="J256" s="22" t="s">
        <v>79</v>
      </c>
    </row>
    <row r="257" customFormat="false" ht="18" hidden="false" customHeight="true" outlineLevel="0" collapsed="false">
      <c r="A257" s="17" t="n">
        <v>235</v>
      </c>
      <c r="B257" s="18" t="s">
        <v>42</v>
      </c>
      <c r="C257" s="17" t="s">
        <v>71</v>
      </c>
      <c r="D257" s="18" t="s">
        <v>342</v>
      </c>
      <c r="E257" s="18" t="s">
        <v>362</v>
      </c>
      <c r="F257" s="18" t="s">
        <v>366</v>
      </c>
      <c r="G257" s="27" t="n">
        <v>1</v>
      </c>
      <c r="H257" s="20" t="n">
        <v>0</v>
      </c>
      <c r="I257" s="21" t="n">
        <f aca="false">G257*(1+H257)</f>
        <v>1</v>
      </c>
      <c r="J257" s="17" t="s">
        <v>79</v>
      </c>
    </row>
    <row r="258" customFormat="false" ht="18" hidden="false" customHeight="true" outlineLevel="0" collapsed="false">
      <c r="A258" s="22" t="n">
        <v>236</v>
      </c>
      <c r="B258" s="23" t="s">
        <v>42</v>
      </c>
      <c r="C258" s="22" t="s">
        <v>71</v>
      </c>
      <c r="D258" s="23" t="s">
        <v>342</v>
      </c>
      <c r="E258" s="23" t="s">
        <v>362</v>
      </c>
      <c r="F258" s="23" t="s">
        <v>367</v>
      </c>
      <c r="G258" s="28" t="n">
        <v>1</v>
      </c>
      <c r="H258" s="25" t="n">
        <v>0</v>
      </c>
      <c r="I258" s="26" t="n">
        <f aca="false">G258*(1+H258)</f>
        <v>1</v>
      </c>
      <c r="J258" s="22" t="s">
        <v>79</v>
      </c>
    </row>
    <row r="259" customFormat="false" ht="18" hidden="false" customHeight="true" outlineLevel="0" collapsed="false">
      <c r="A259" s="17" t="n">
        <v>237</v>
      </c>
      <c r="B259" s="18" t="s">
        <v>42</v>
      </c>
      <c r="C259" s="17" t="s">
        <v>71</v>
      </c>
      <c r="D259" s="18" t="s">
        <v>342</v>
      </c>
      <c r="E259" s="18" t="s">
        <v>362</v>
      </c>
      <c r="F259" s="18" t="s">
        <v>368</v>
      </c>
      <c r="G259" s="27" t="n">
        <v>2</v>
      </c>
      <c r="H259" s="20" t="n">
        <v>0</v>
      </c>
      <c r="I259" s="21" t="n">
        <f aca="false">G259*(1+H259)</f>
        <v>2</v>
      </c>
      <c r="J259" s="17" t="s">
        <v>79</v>
      </c>
    </row>
    <row r="260" customFormat="false" ht="18" hidden="false" customHeight="true" outlineLevel="0" collapsed="false">
      <c r="A260" s="22" t="n">
        <v>238</v>
      </c>
      <c r="B260" s="23" t="s">
        <v>42</v>
      </c>
      <c r="C260" s="22" t="s">
        <v>71</v>
      </c>
      <c r="D260" s="23" t="s">
        <v>342</v>
      </c>
      <c r="E260" s="23" t="s">
        <v>362</v>
      </c>
      <c r="F260" s="23" t="s">
        <v>369</v>
      </c>
      <c r="G260" s="28" t="n">
        <v>4</v>
      </c>
      <c r="H260" s="25" t="n">
        <v>0</v>
      </c>
      <c r="I260" s="26" t="n">
        <f aca="false">G260*(1+H260)</f>
        <v>4</v>
      </c>
      <c r="J260" s="22" t="s">
        <v>79</v>
      </c>
    </row>
    <row r="261" customFormat="false" ht="18" hidden="false" customHeight="true" outlineLevel="0" collapsed="false">
      <c r="A261" s="17" t="n">
        <v>239</v>
      </c>
      <c r="B261" s="18" t="s">
        <v>42</v>
      </c>
      <c r="C261" s="17" t="s">
        <v>71</v>
      </c>
      <c r="D261" s="18" t="s">
        <v>342</v>
      </c>
      <c r="E261" s="18" t="s">
        <v>362</v>
      </c>
      <c r="F261" s="18" t="s">
        <v>370</v>
      </c>
      <c r="G261" s="27" t="n">
        <v>4</v>
      </c>
      <c r="H261" s="20" t="n">
        <v>0</v>
      </c>
      <c r="I261" s="21" t="n">
        <f aca="false">G261*(1+H261)</f>
        <v>4</v>
      </c>
      <c r="J261" s="17" t="s">
        <v>79</v>
      </c>
    </row>
    <row r="262" customFormat="false" ht="18" hidden="false" customHeight="true" outlineLevel="0" collapsed="false">
      <c r="A262" s="22" t="n">
        <v>240</v>
      </c>
      <c r="B262" s="23" t="s">
        <v>42</v>
      </c>
      <c r="C262" s="22" t="s">
        <v>71</v>
      </c>
      <c r="D262" s="23" t="s">
        <v>342</v>
      </c>
      <c r="E262" s="23" t="s">
        <v>362</v>
      </c>
      <c r="F262" s="23" t="s">
        <v>371</v>
      </c>
      <c r="G262" s="28" t="n">
        <v>5</v>
      </c>
      <c r="H262" s="25" t="n">
        <v>0</v>
      </c>
      <c r="I262" s="26" t="n">
        <f aca="false">G262*(1+H262)</f>
        <v>5</v>
      </c>
      <c r="J262" s="22" t="s">
        <v>79</v>
      </c>
    </row>
    <row r="263" customFormat="false" ht="18" hidden="false" customHeight="true" outlineLevel="0" collapsed="false">
      <c r="A263" s="17" t="n">
        <v>241</v>
      </c>
      <c r="B263" s="18" t="s">
        <v>42</v>
      </c>
      <c r="C263" s="17" t="s">
        <v>71</v>
      </c>
      <c r="D263" s="18" t="s">
        <v>342</v>
      </c>
      <c r="E263" s="18" t="s">
        <v>362</v>
      </c>
      <c r="F263" s="18" t="s">
        <v>372</v>
      </c>
      <c r="G263" s="27" t="n">
        <v>1</v>
      </c>
      <c r="H263" s="20" t="n">
        <v>0</v>
      </c>
      <c r="I263" s="21" t="n">
        <f aca="false">G263*(1+H263)</f>
        <v>1</v>
      </c>
      <c r="J263" s="17" t="s">
        <v>79</v>
      </c>
    </row>
    <row r="264" customFormat="false" ht="18" hidden="false" customHeight="true" outlineLevel="0" collapsed="false">
      <c r="A264" s="22" t="n">
        <v>242</v>
      </c>
      <c r="B264" s="23" t="s">
        <v>42</v>
      </c>
      <c r="C264" s="22" t="s">
        <v>71</v>
      </c>
      <c r="D264" s="23" t="s">
        <v>342</v>
      </c>
      <c r="E264" s="23" t="s">
        <v>362</v>
      </c>
      <c r="F264" s="23" t="s">
        <v>373</v>
      </c>
      <c r="G264" s="28" t="n">
        <v>1</v>
      </c>
      <c r="H264" s="25" t="n">
        <v>0</v>
      </c>
      <c r="I264" s="26" t="n">
        <f aca="false">G264*(1+H264)</f>
        <v>1</v>
      </c>
      <c r="J264" s="22" t="s">
        <v>79</v>
      </c>
    </row>
    <row r="265" customFormat="false" ht="18" hidden="false" customHeight="true" outlineLevel="0" collapsed="false">
      <c r="A265" s="17" t="n">
        <v>243</v>
      </c>
      <c r="B265" s="18" t="s">
        <v>42</v>
      </c>
      <c r="C265" s="17" t="s">
        <v>71</v>
      </c>
      <c r="D265" s="18" t="s">
        <v>342</v>
      </c>
      <c r="E265" s="18" t="s">
        <v>374</v>
      </c>
      <c r="F265" s="18" t="s">
        <v>371</v>
      </c>
      <c r="G265" s="27" t="n">
        <v>1</v>
      </c>
      <c r="H265" s="20" t="n">
        <v>0</v>
      </c>
      <c r="I265" s="21" t="n">
        <f aca="false">G265*(1+H265)</f>
        <v>1</v>
      </c>
      <c r="J265" s="17" t="s">
        <v>79</v>
      </c>
    </row>
    <row r="266" customFormat="false" ht="18" hidden="false" customHeight="true" outlineLevel="0" collapsed="false">
      <c r="A266" s="22" t="n">
        <v>244</v>
      </c>
      <c r="B266" s="23" t="s">
        <v>42</v>
      </c>
      <c r="C266" s="22" t="s">
        <v>71</v>
      </c>
      <c r="D266" s="23" t="s">
        <v>342</v>
      </c>
      <c r="E266" s="23" t="s">
        <v>375</v>
      </c>
      <c r="F266" s="23"/>
      <c r="G266" s="28" t="n">
        <v>2</v>
      </c>
      <c r="H266" s="25" t="n">
        <v>0</v>
      </c>
      <c r="I266" s="26" t="n">
        <f aca="false">G266*(1+H266)</f>
        <v>2</v>
      </c>
      <c r="J266" s="22" t="s">
        <v>79</v>
      </c>
    </row>
    <row r="267" customFormat="false" ht="18" hidden="false" customHeight="true" outlineLevel="0" collapsed="false">
      <c r="A267" s="17" t="n">
        <v>245</v>
      </c>
      <c r="B267" s="18" t="s">
        <v>42</v>
      </c>
      <c r="C267" s="17" t="s">
        <v>71</v>
      </c>
      <c r="D267" s="18" t="s">
        <v>342</v>
      </c>
      <c r="E267" s="18" t="s">
        <v>376</v>
      </c>
      <c r="F267" s="18"/>
      <c r="G267" s="27" t="n">
        <v>2</v>
      </c>
      <c r="H267" s="20" t="n">
        <v>0</v>
      </c>
      <c r="I267" s="21" t="n">
        <f aca="false">G267*(1+H267)</f>
        <v>2</v>
      </c>
      <c r="J267" s="17" t="s">
        <v>79</v>
      </c>
    </row>
    <row r="268" customFormat="false" ht="19.5" hidden="false" customHeight="true" outlineLevel="0" collapsed="false">
      <c r="A268" s="16" t="s">
        <v>377</v>
      </c>
      <c r="B268" s="16"/>
      <c r="C268" s="16"/>
      <c r="D268" s="16"/>
      <c r="E268" s="16"/>
      <c r="F268" s="16"/>
      <c r="G268" s="16"/>
      <c r="H268" s="16"/>
      <c r="I268" s="16"/>
      <c r="J268" s="16"/>
    </row>
    <row r="269" customFormat="false" ht="18" hidden="false" customHeight="true" outlineLevel="0" collapsed="false">
      <c r="A269" s="22" t="n">
        <v>246</v>
      </c>
      <c r="B269" s="23" t="s">
        <v>44</v>
      </c>
      <c r="C269" s="22" t="s">
        <v>71</v>
      </c>
      <c r="D269" s="23" t="s">
        <v>378</v>
      </c>
      <c r="E269" s="23" t="s">
        <v>379</v>
      </c>
      <c r="F269" s="23"/>
      <c r="G269" s="28" t="n">
        <v>1</v>
      </c>
      <c r="H269" s="25" t="n">
        <v>0</v>
      </c>
      <c r="I269" s="26" t="n">
        <f aca="false">G269*(1+H269)</f>
        <v>1</v>
      </c>
      <c r="J269" s="22" t="s">
        <v>79</v>
      </c>
    </row>
    <row r="270" customFormat="false" ht="18" hidden="false" customHeight="true" outlineLevel="0" collapsed="false">
      <c r="A270" s="17" t="n">
        <v>247</v>
      </c>
      <c r="B270" s="18" t="s">
        <v>44</v>
      </c>
      <c r="C270" s="17" t="s">
        <v>71</v>
      </c>
      <c r="D270" s="18" t="s">
        <v>378</v>
      </c>
      <c r="E270" s="18" t="s">
        <v>380</v>
      </c>
      <c r="F270" s="18"/>
      <c r="G270" s="27" t="n">
        <v>3</v>
      </c>
      <c r="H270" s="20" t="n">
        <v>0</v>
      </c>
      <c r="I270" s="21" t="n">
        <f aca="false">G270*(1+H270)</f>
        <v>3</v>
      </c>
      <c r="J270" s="17" t="s">
        <v>79</v>
      </c>
    </row>
    <row r="271" customFormat="false" ht="18" hidden="false" customHeight="true" outlineLevel="0" collapsed="false">
      <c r="A271" s="22" t="n">
        <v>248</v>
      </c>
      <c r="B271" s="23" t="s">
        <v>44</v>
      </c>
      <c r="C271" s="22" t="s">
        <v>71</v>
      </c>
      <c r="D271" s="23" t="s">
        <v>378</v>
      </c>
      <c r="E271" s="23" t="s">
        <v>381</v>
      </c>
      <c r="F271" s="23" t="s">
        <v>382</v>
      </c>
      <c r="G271" s="28" t="n">
        <v>117</v>
      </c>
      <c r="H271" s="25" t="n">
        <v>0</v>
      </c>
      <c r="I271" s="26" t="n">
        <f aca="false">G271*(1+H271)</f>
        <v>117</v>
      </c>
      <c r="J271" s="22" t="s">
        <v>79</v>
      </c>
    </row>
    <row r="272" customFormat="false" ht="18" hidden="false" customHeight="true" outlineLevel="0" collapsed="false">
      <c r="A272" s="17" t="n">
        <v>249</v>
      </c>
      <c r="B272" s="18" t="s">
        <v>44</v>
      </c>
      <c r="C272" s="17" t="s">
        <v>71</v>
      </c>
      <c r="D272" s="18" t="s">
        <v>378</v>
      </c>
      <c r="E272" s="18" t="s">
        <v>383</v>
      </c>
      <c r="F272" s="18" t="s">
        <v>384</v>
      </c>
      <c r="G272" s="27" t="n">
        <v>12</v>
      </c>
      <c r="H272" s="20" t="n">
        <v>0</v>
      </c>
      <c r="I272" s="21" t="n">
        <f aca="false">G272*(1+H272)</f>
        <v>12</v>
      </c>
      <c r="J272" s="17" t="s">
        <v>79</v>
      </c>
    </row>
    <row r="273" customFormat="false" ht="18" hidden="false" customHeight="true" outlineLevel="0" collapsed="false">
      <c r="A273" s="22" t="n">
        <v>250</v>
      </c>
      <c r="B273" s="23" t="s">
        <v>44</v>
      </c>
      <c r="C273" s="22" t="s">
        <v>71</v>
      </c>
      <c r="D273" s="23" t="s">
        <v>378</v>
      </c>
      <c r="E273" s="23" t="s">
        <v>385</v>
      </c>
      <c r="F273" s="23" t="s">
        <v>386</v>
      </c>
      <c r="G273" s="28" t="n">
        <v>10</v>
      </c>
      <c r="H273" s="25" t="n">
        <v>0</v>
      </c>
      <c r="I273" s="26" t="n">
        <f aca="false">G273*(1+H273)</f>
        <v>10</v>
      </c>
      <c r="J273" s="22" t="s">
        <v>79</v>
      </c>
    </row>
    <row r="274" customFormat="false" ht="18" hidden="false" customHeight="true" outlineLevel="0" collapsed="false">
      <c r="A274" s="17" t="n">
        <v>251</v>
      </c>
      <c r="B274" s="18" t="s">
        <v>44</v>
      </c>
      <c r="C274" s="17" t="s">
        <v>71</v>
      </c>
      <c r="D274" s="18" t="s">
        <v>378</v>
      </c>
      <c r="E274" s="18" t="s">
        <v>387</v>
      </c>
      <c r="F274" s="18"/>
      <c r="G274" s="27" t="n">
        <v>8</v>
      </c>
      <c r="H274" s="20" t="n">
        <v>0</v>
      </c>
      <c r="I274" s="21" t="n">
        <f aca="false">G274*(1+H274)</f>
        <v>8</v>
      </c>
      <c r="J274" s="17" t="s">
        <v>79</v>
      </c>
    </row>
    <row r="275" customFormat="false" ht="18" hidden="false" customHeight="true" outlineLevel="0" collapsed="false">
      <c r="A275" s="22" t="n">
        <v>252</v>
      </c>
      <c r="B275" s="23" t="s">
        <v>44</v>
      </c>
      <c r="C275" s="22" t="s">
        <v>71</v>
      </c>
      <c r="D275" s="23" t="s">
        <v>378</v>
      </c>
      <c r="E275" s="23" t="s">
        <v>388</v>
      </c>
      <c r="F275" s="23"/>
      <c r="G275" s="28" t="n">
        <v>45</v>
      </c>
      <c r="H275" s="25" t="n">
        <v>0</v>
      </c>
      <c r="I275" s="26" t="n">
        <f aca="false">G275*(1+H275)</f>
        <v>45</v>
      </c>
      <c r="J275" s="22" t="s">
        <v>79</v>
      </c>
    </row>
    <row r="276" customFormat="false" ht="18" hidden="false" customHeight="true" outlineLevel="0" collapsed="false">
      <c r="A276" s="17" t="n">
        <v>253</v>
      </c>
      <c r="B276" s="18" t="s">
        <v>44</v>
      </c>
      <c r="C276" s="17" t="s">
        <v>71</v>
      </c>
      <c r="D276" s="18" t="s">
        <v>389</v>
      </c>
      <c r="E276" s="18" t="s">
        <v>390</v>
      </c>
      <c r="F276" s="18"/>
      <c r="G276" s="27" t="n">
        <v>14</v>
      </c>
      <c r="H276" s="20" t="n">
        <v>0</v>
      </c>
      <c r="I276" s="21" t="n">
        <f aca="false">G276*(1+H276)</f>
        <v>14</v>
      </c>
      <c r="J276" s="17" t="s">
        <v>79</v>
      </c>
    </row>
    <row r="277" customFormat="false" ht="18" hidden="false" customHeight="true" outlineLevel="0" collapsed="false">
      <c r="A277" s="22" t="n">
        <v>254</v>
      </c>
      <c r="B277" s="23" t="s">
        <v>44</v>
      </c>
      <c r="C277" s="22" t="s">
        <v>71</v>
      </c>
      <c r="D277" s="23" t="s">
        <v>389</v>
      </c>
      <c r="E277" s="23" t="s">
        <v>391</v>
      </c>
      <c r="F277" s="23"/>
      <c r="G277" s="28" t="n">
        <v>2</v>
      </c>
      <c r="H277" s="25" t="n">
        <v>0</v>
      </c>
      <c r="I277" s="26" t="n">
        <f aca="false">G277*(1+H277)</f>
        <v>2</v>
      </c>
      <c r="J277" s="22" t="s">
        <v>79</v>
      </c>
    </row>
    <row r="278" customFormat="false" ht="18" hidden="false" customHeight="true" outlineLevel="0" collapsed="false">
      <c r="A278" s="17" t="n">
        <v>255</v>
      </c>
      <c r="B278" s="18" t="s">
        <v>44</v>
      </c>
      <c r="C278" s="17" t="s">
        <v>71</v>
      </c>
      <c r="D278" s="18" t="s">
        <v>389</v>
      </c>
      <c r="E278" s="18" t="s">
        <v>392</v>
      </c>
      <c r="F278" s="18"/>
      <c r="G278" s="27" t="n">
        <v>58</v>
      </c>
      <c r="H278" s="20" t="n">
        <v>0</v>
      </c>
      <c r="I278" s="21" t="n">
        <f aca="false">G278*(1+H278)</f>
        <v>58</v>
      </c>
      <c r="J278" s="17" t="s">
        <v>79</v>
      </c>
    </row>
    <row r="279" customFormat="false" ht="18" hidden="false" customHeight="true" outlineLevel="0" collapsed="false">
      <c r="A279" s="22" t="n">
        <v>256</v>
      </c>
      <c r="B279" s="23" t="s">
        <v>44</v>
      </c>
      <c r="C279" s="22" t="s">
        <v>71</v>
      </c>
      <c r="D279" s="23" t="s">
        <v>389</v>
      </c>
      <c r="E279" s="23" t="s">
        <v>393</v>
      </c>
      <c r="F279" s="23"/>
      <c r="G279" s="28" t="n">
        <v>4</v>
      </c>
      <c r="H279" s="25" t="n">
        <v>0</v>
      </c>
      <c r="I279" s="26" t="n">
        <f aca="false">G279*(1+H279)</f>
        <v>4</v>
      </c>
      <c r="J279" s="22" t="s">
        <v>79</v>
      </c>
    </row>
    <row r="280" customFormat="false" ht="18" hidden="false" customHeight="true" outlineLevel="0" collapsed="false">
      <c r="A280" s="17" t="n">
        <v>257</v>
      </c>
      <c r="B280" s="18" t="s">
        <v>44</v>
      </c>
      <c r="C280" s="17" t="s">
        <v>71</v>
      </c>
      <c r="D280" s="18" t="s">
        <v>389</v>
      </c>
      <c r="E280" s="18" t="s">
        <v>394</v>
      </c>
      <c r="F280" s="18"/>
      <c r="G280" s="27" t="n">
        <v>2</v>
      </c>
      <c r="H280" s="20" t="n">
        <v>0</v>
      </c>
      <c r="I280" s="21" t="n">
        <f aca="false">G280*(1+H280)</f>
        <v>2</v>
      </c>
      <c r="J280" s="17" t="s">
        <v>79</v>
      </c>
    </row>
    <row r="281" customFormat="false" ht="18" hidden="false" customHeight="true" outlineLevel="0" collapsed="false">
      <c r="A281" s="22" t="n">
        <v>258</v>
      </c>
      <c r="B281" s="23" t="s">
        <v>44</v>
      </c>
      <c r="C281" s="22" t="s">
        <v>71</v>
      </c>
      <c r="D281" s="23" t="s">
        <v>389</v>
      </c>
      <c r="E281" s="23" t="s">
        <v>395</v>
      </c>
      <c r="F281" s="23"/>
      <c r="G281" s="28" t="n">
        <v>2</v>
      </c>
      <c r="H281" s="25" t="n">
        <v>0</v>
      </c>
      <c r="I281" s="26" t="n">
        <f aca="false">G281*(1+H281)</f>
        <v>2</v>
      </c>
      <c r="J281" s="22" t="s">
        <v>79</v>
      </c>
    </row>
    <row r="282" customFormat="false" ht="27" hidden="false" customHeight="true" outlineLevel="0" collapsed="false">
      <c r="A282" s="17" t="n">
        <v>259</v>
      </c>
      <c r="B282" s="18" t="s">
        <v>44</v>
      </c>
      <c r="C282" s="17" t="s">
        <v>71</v>
      </c>
      <c r="D282" s="18" t="s">
        <v>396</v>
      </c>
      <c r="E282" s="18" t="s">
        <v>397</v>
      </c>
      <c r="F282" s="18" t="s">
        <v>398</v>
      </c>
      <c r="G282" s="27" t="n">
        <v>1</v>
      </c>
      <c r="H282" s="20" t="n">
        <v>0</v>
      </c>
      <c r="I282" s="21" t="n">
        <f aca="false">G282*(1+H282)</f>
        <v>1</v>
      </c>
      <c r="J282" s="17" t="s">
        <v>79</v>
      </c>
    </row>
    <row r="283" customFormat="false" ht="18" hidden="false" customHeight="true" outlineLevel="0" collapsed="false">
      <c r="A283" s="22" t="n">
        <v>260</v>
      </c>
      <c r="B283" s="23" t="s">
        <v>44</v>
      </c>
      <c r="C283" s="22" t="s">
        <v>71</v>
      </c>
      <c r="D283" s="23" t="s">
        <v>396</v>
      </c>
      <c r="E283" s="23" t="s">
        <v>399</v>
      </c>
      <c r="F283" s="23"/>
      <c r="G283" s="28" t="n">
        <v>1</v>
      </c>
      <c r="H283" s="25" t="n">
        <v>0</v>
      </c>
      <c r="I283" s="26" t="n">
        <f aca="false">G283*(1+H283)</f>
        <v>1</v>
      </c>
      <c r="J283" s="22" t="s">
        <v>79</v>
      </c>
    </row>
    <row r="284" customFormat="false" ht="18" hidden="false" customHeight="true" outlineLevel="0" collapsed="false">
      <c r="A284" s="17" t="n">
        <v>261</v>
      </c>
      <c r="B284" s="18" t="s">
        <v>44</v>
      </c>
      <c r="C284" s="17" t="s">
        <v>71</v>
      </c>
      <c r="D284" s="18" t="s">
        <v>396</v>
      </c>
      <c r="E284" s="18" t="s">
        <v>400</v>
      </c>
      <c r="F284" s="18"/>
      <c r="G284" s="27" t="n">
        <v>2</v>
      </c>
      <c r="H284" s="20" t="n">
        <v>0</v>
      </c>
      <c r="I284" s="21" t="n">
        <f aca="false">G284*(1+H284)</f>
        <v>2</v>
      </c>
      <c r="J284" s="17" t="s">
        <v>79</v>
      </c>
    </row>
    <row r="285" customFormat="false" ht="18" hidden="false" customHeight="true" outlineLevel="0" collapsed="false">
      <c r="A285" s="22" t="n">
        <v>262</v>
      </c>
      <c r="B285" s="23" t="s">
        <v>44</v>
      </c>
      <c r="C285" s="22" t="s">
        <v>71</v>
      </c>
      <c r="D285" s="23" t="s">
        <v>396</v>
      </c>
      <c r="E285" s="23" t="s">
        <v>401</v>
      </c>
      <c r="F285" s="23"/>
      <c r="G285" s="28" t="n">
        <v>1</v>
      </c>
      <c r="H285" s="25" t="n">
        <v>0</v>
      </c>
      <c r="I285" s="26" t="n">
        <f aca="false">G285*(1+H285)</f>
        <v>1</v>
      </c>
      <c r="J285" s="22" t="s">
        <v>79</v>
      </c>
    </row>
    <row r="286" customFormat="false" ht="18" hidden="false" customHeight="true" outlineLevel="0" collapsed="false">
      <c r="A286" s="17" t="n">
        <v>263</v>
      </c>
      <c r="B286" s="18" t="s">
        <v>44</v>
      </c>
      <c r="C286" s="17" t="s">
        <v>71</v>
      </c>
      <c r="D286" s="18" t="s">
        <v>396</v>
      </c>
      <c r="E286" s="18" t="s">
        <v>402</v>
      </c>
      <c r="F286" s="18"/>
      <c r="G286" s="27" t="n">
        <v>2</v>
      </c>
      <c r="H286" s="20" t="n">
        <v>0</v>
      </c>
      <c r="I286" s="21" t="n">
        <f aca="false">G286*(1+H286)</f>
        <v>2</v>
      </c>
      <c r="J286" s="17" t="s">
        <v>79</v>
      </c>
    </row>
    <row r="287" customFormat="false" ht="18" hidden="false" customHeight="true" outlineLevel="0" collapsed="false">
      <c r="A287" s="22" t="n">
        <v>264</v>
      </c>
      <c r="B287" s="23" t="s">
        <v>44</v>
      </c>
      <c r="C287" s="22" t="s">
        <v>71</v>
      </c>
      <c r="D287" s="23" t="s">
        <v>396</v>
      </c>
      <c r="E287" s="23" t="s">
        <v>403</v>
      </c>
      <c r="F287" s="23"/>
      <c r="G287" s="28" t="n">
        <v>1</v>
      </c>
      <c r="H287" s="25" t="n">
        <v>0</v>
      </c>
      <c r="I287" s="26" t="n">
        <f aca="false">G287*(1+H287)</f>
        <v>1</v>
      </c>
      <c r="J287" s="22" t="s">
        <v>79</v>
      </c>
    </row>
    <row r="288" customFormat="false" ht="19.5" hidden="false" customHeight="true" outlineLevel="0" collapsed="false">
      <c r="A288" s="16" t="s">
        <v>404</v>
      </c>
      <c r="B288" s="16"/>
      <c r="C288" s="16"/>
      <c r="D288" s="16"/>
      <c r="E288" s="16"/>
      <c r="F288" s="16"/>
      <c r="G288" s="16"/>
      <c r="H288" s="16"/>
      <c r="I288" s="16"/>
      <c r="J288" s="16"/>
    </row>
    <row r="289" customFormat="false" ht="18" hidden="false" customHeight="true" outlineLevel="0" collapsed="false">
      <c r="A289" s="17" t="n">
        <v>265</v>
      </c>
      <c r="B289" s="18" t="s">
        <v>46</v>
      </c>
      <c r="C289" s="17" t="s">
        <v>71</v>
      </c>
      <c r="D289" s="18" t="s">
        <v>405</v>
      </c>
      <c r="E289" s="18" t="s">
        <v>406</v>
      </c>
      <c r="F289" s="18"/>
      <c r="G289" s="27" t="n">
        <v>222</v>
      </c>
      <c r="H289" s="20" t="n">
        <v>0.2</v>
      </c>
      <c r="I289" s="21" t="n">
        <f aca="false">G289*(1+H289)</f>
        <v>266.4</v>
      </c>
      <c r="J289" s="17" t="s">
        <v>86</v>
      </c>
    </row>
    <row r="290" customFormat="false" ht="18" hidden="false" customHeight="true" outlineLevel="0" collapsed="false">
      <c r="A290" s="22" t="n">
        <v>266</v>
      </c>
      <c r="B290" s="23" t="s">
        <v>46</v>
      </c>
      <c r="C290" s="22" t="s">
        <v>71</v>
      </c>
      <c r="D290" s="23" t="s">
        <v>405</v>
      </c>
      <c r="E290" s="23" t="s">
        <v>407</v>
      </c>
      <c r="F290" s="23"/>
      <c r="G290" s="28" t="n">
        <v>140</v>
      </c>
      <c r="H290" s="25" t="n">
        <v>0.2</v>
      </c>
      <c r="I290" s="26" t="n">
        <f aca="false">G290*(1+H290)</f>
        <v>168</v>
      </c>
      <c r="J290" s="22" t="s">
        <v>86</v>
      </c>
    </row>
    <row r="291" customFormat="false" ht="18" hidden="false" customHeight="true" outlineLevel="0" collapsed="false">
      <c r="A291" s="17" t="n">
        <v>267</v>
      </c>
      <c r="B291" s="18" t="s">
        <v>46</v>
      </c>
      <c r="C291" s="17" t="s">
        <v>71</v>
      </c>
      <c r="D291" s="18" t="s">
        <v>408</v>
      </c>
      <c r="E291" s="18" t="s">
        <v>406</v>
      </c>
      <c r="F291" s="18"/>
      <c r="G291" s="27" t="n">
        <v>20</v>
      </c>
      <c r="H291" s="20" t="n">
        <v>0.2</v>
      </c>
      <c r="I291" s="21" t="n">
        <f aca="false">G291*(1+H291)</f>
        <v>24</v>
      </c>
      <c r="J291" s="17" t="s">
        <v>86</v>
      </c>
    </row>
    <row r="292" customFormat="false" ht="18" hidden="false" customHeight="true" outlineLevel="0" collapsed="false">
      <c r="A292" s="22" t="n">
        <v>268</v>
      </c>
      <c r="B292" s="23" t="s">
        <v>46</v>
      </c>
      <c r="C292" s="22" t="s">
        <v>71</v>
      </c>
      <c r="D292" s="23" t="s">
        <v>408</v>
      </c>
      <c r="E292" s="23" t="s">
        <v>407</v>
      </c>
      <c r="F292" s="23"/>
      <c r="G292" s="28" t="n">
        <v>4</v>
      </c>
      <c r="H292" s="25" t="n">
        <v>0.2</v>
      </c>
      <c r="I292" s="26" t="n">
        <f aca="false">G292*(1+H292)</f>
        <v>4.8</v>
      </c>
      <c r="J292" s="22" t="s">
        <v>86</v>
      </c>
    </row>
    <row r="293" customFormat="false" ht="18" hidden="false" customHeight="true" outlineLevel="0" collapsed="false">
      <c r="A293" s="17" t="n">
        <v>269</v>
      </c>
      <c r="B293" s="18" t="s">
        <v>46</v>
      </c>
      <c r="C293" s="17" t="s">
        <v>71</v>
      </c>
      <c r="D293" s="18" t="s">
        <v>409</v>
      </c>
      <c r="E293" s="18" t="s">
        <v>406</v>
      </c>
      <c r="F293" s="18"/>
      <c r="G293" s="27" t="n">
        <v>132</v>
      </c>
      <c r="H293" s="20" t="n">
        <v>0.2</v>
      </c>
      <c r="I293" s="21" t="n">
        <f aca="false">G293*(1+H293)</f>
        <v>158.4</v>
      </c>
      <c r="J293" s="17" t="s">
        <v>86</v>
      </c>
    </row>
    <row r="294" customFormat="false" ht="18" hidden="false" customHeight="true" outlineLevel="0" collapsed="false">
      <c r="A294" s="22" t="n">
        <v>270</v>
      </c>
      <c r="B294" s="23" t="s">
        <v>46</v>
      </c>
      <c r="C294" s="22" t="s">
        <v>71</v>
      </c>
      <c r="D294" s="23" t="s">
        <v>409</v>
      </c>
      <c r="E294" s="23" t="s">
        <v>407</v>
      </c>
      <c r="F294" s="23"/>
      <c r="G294" s="28" t="n">
        <v>1427</v>
      </c>
      <c r="H294" s="25" t="n">
        <v>0.2</v>
      </c>
      <c r="I294" s="26" t="n">
        <f aca="false">G294*(1+H294)</f>
        <v>1712.4</v>
      </c>
      <c r="J294" s="22" t="s">
        <v>86</v>
      </c>
    </row>
    <row r="295" customFormat="false" ht="18" hidden="false" customHeight="true" outlineLevel="0" collapsed="false">
      <c r="A295" s="17" t="n">
        <v>271</v>
      </c>
      <c r="B295" s="18" t="s">
        <v>46</v>
      </c>
      <c r="C295" s="17" t="s">
        <v>71</v>
      </c>
      <c r="D295" s="18" t="s">
        <v>409</v>
      </c>
      <c r="E295" s="18" t="s">
        <v>410</v>
      </c>
      <c r="F295" s="18"/>
      <c r="G295" s="27" t="n">
        <v>1295</v>
      </c>
      <c r="H295" s="20" t="n">
        <v>0.2</v>
      </c>
      <c r="I295" s="21" t="n">
        <f aca="false">G295*(1+H295)</f>
        <v>1554</v>
      </c>
      <c r="J295" s="17" t="s">
        <v>86</v>
      </c>
    </row>
    <row r="296" customFormat="false" ht="19.5" hidden="false" customHeight="true" outlineLevel="0" collapsed="false">
      <c r="A296" s="16" t="s">
        <v>411</v>
      </c>
      <c r="B296" s="16"/>
      <c r="C296" s="16"/>
      <c r="D296" s="16"/>
      <c r="E296" s="16"/>
      <c r="F296" s="16"/>
      <c r="G296" s="16"/>
      <c r="H296" s="16"/>
      <c r="I296" s="16"/>
      <c r="J296" s="16"/>
    </row>
    <row r="297" customFormat="false" ht="18" hidden="false" customHeight="true" outlineLevel="0" collapsed="false">
      <c r="A297" s="22" t="n">
        <v>272</v>
      </c>
      <c r="B297" s="23" t="s">
        <v>48</v>
      </c>
      <c r="C297" s="22" t="s">
        <v>71</v>
      </c>
      <c r="D297" s="23" t="s">
        <v>412</v>
      </c>
      <c r="E297" s="23" t="s">
        <v>413</v>
      </c>
      <c r="F297" s="23" t="s">
        <v>414</v>
      </c>
      <c r="G297" s="24" t="n">
        <v>630.97</v>
      </c>
      <c r="H297" s="25" t="n">
        <v>0.1</v>
      </c>
      <c r="I297" s="26" t="n">
        <f aca="false">G297*(1+H297)</f>
        <v>694.067</v>
      </c>
      <c r="J297" s="22" t="s">
        <v>76</v>
      </c>
    </row>
    <row r="298" customFormat="false" ht="18" hidden="false" customHeight="true" outlineLevel="0" collapsed="false">
      <c r="A298" s="17" t="n">
        <v>273</v>
      </c>
      <c r="B298" s="18" t="s">
        <v>48</v>
      </c>
      <c r="C298" s="17" t="s">
        <v>71</v>
      </c>
      <c r="D298" s="18" t="s">
        <v>412</v>
      </c>
      <c r="E298" s="18" t="s">
        <v>415</v>
      </c>
      <c r="F298" s="18" t="s">
        <v>416</v>
      </c>
      <c r="G298" s="19" t="n">
        <v>161.88</v>
      </c>
      <c r="H298" s="20" t="n">
        <v>0.1</v>
      </c>
      <c r="I298" s="21" t="n">
        <f aca="false">G298*(1+H298)</f>
        <v>178.068</v>
      </c>
      <c r="J298" s="17" t="s">
        <v>73</v>
      </c>
    </row>
    <row r="299" customFormat="false" ht="18" hidden="false" customHeight="true" outlineLevel="0" collapsed="false">
      <c r="A299" s="22" t="n">
        <v>274</v>
      </c>
      <c r="B299" s="23" t="s">
        <v>48</v>
      </c>
      <c r="C299" s="22" t="s">
        <v>71</v>
      </c>
      <c r="D299" s="23" t="s">
        <v>412</v>
      </c>
      <c r="E299" s="23" t="s">
        <v>417</v>
      </c>
      <c r="F299" s="23" t="s">
        <v>418</v>
      </c>
      <c r="G299" s="24" t="n">
        <v>5652.7</v>
      </c>
      <c r="H299" s="25" t="n">
        <v>0.1</v>
      </c>
      <c r="I299" s="26" t="n">
        <f aca="false">G299*(1+H299)</f>
        <v>6217.97</v>
      </c>
      <c r="J299" s="22" t="s">
        <v>73</v>
      </c>
    </row>
    <row r="300" customFormat="false" ht="18" hidden="false" customHeight="true" outlineLevel="0" collapsed="false">
      <c r="A300" s="17" t="n">
        <v>275</v>
      </c>
      <c r="B300" s="18" t="s">
        <v>48</v>
      </c>
      <c r="C300" s="17" t="s">
        <v>71</v>
      </c>
      <c r="D300" s="18" t="s">
        <v>412</v>
      </c>
      <c r="E300" s="18" t="s">
        <v>419</v>
      </c>
      <c r="F300" s="18" t="s">
        <v>416</v>
      </c>
      <c r="G300" s="19" t="n">
        <v>5633.73</v>
      </c>
      <c r="H300" s="20" t="n">
        <v>0.1</v>
      </c>
      <c r="I300" s="21" t="n">
        <f aca="false">G300*(1+H300)</f>
        <v>6197.103</v>
      </c>
      <c r="J300" s="17" t="s">
        <v>73</v>
      </c>
    </row>
    <row r="301" customFormat="false" ht="27" hidden="false" customHeight="true" outlineLevel="0" collapsed="false">
      <c r="A301" s="22" t="n">
        <v>276</v>
      </c>
      <c r="B301" s="23" t="s">
        <v>48</v>
      </c>
      <c r="C301" s="22" t="s">
        <v>71</v>
      </c>
      <c r="D301" s="23" t="s">
        <v>420</v>
      </c>
      <c r="E301" s="23" t="s">
        <v>420</v>
      </c>
      <c r="F301" s="23"/>
      <c r="G301" s="28" t="n">
        <v>8</v>
      </c>
      <c r="H301" s="25" t="n">
        <v>0.1</v>
      </c>
      <c r="I301" s="26" t="n">
        <f aca="false">G301*(1+H301)</f>
        <v>8.8</v>
      </c>
      <c r="J301" s="22" t="s">
        <v>86</v>
      </c>
    </row>
    <row r="302" customFormat="false" ht="18" hidden="false" customHeight="true" outlineLevel="0" collapsed="false">
      <c r="A302" s="17" t="n">
        <v>277</v>
      </c>
      <c r="B302" s="18" t="s">
        <v>48</v>
      </c>
      <c r="C302" s="17" t="s">
        <v>71</v>
      </c>
      <c r="D302" s="18" t="s">
        <v>421</v>
      </c>
      <c r="E302" s="18" t="s">
        <v>422</v>
      </c>
      <c r="F302" s="18"/>
      <c r="G302" s="27" t="n">
        <v>2</v>
      </c>
      <c r="H302" s="20" t="n">
        <v>0</v>
      </c>
      <c r="I302" s="21" t="n">
        <f aca="false">G302*(1+H302)</f>
        <v>2</v>
      </c>
      <c r="J302" s="17" t="s">
        <v>79</v>
      </c>
    </row>
    <row r="303" customFormat="false" ht="18" hidden="false" customHeight="true" outlineLevel="0" collapsed="false">
      <c r="A303" s="22" t="n">
        <v>278</v>
      </c>
      <c r="B303" s="23" t="s">
        <v>48</v>
      </c>
      <c r="C303" s="22" t="s">
        <v>71</v>
      </c>
      <c r="D303" s="23" t="s">
        <v>421</v>
      </c>
      <c r="E303" s="23" t="s">
        <v>423</v>
      </c>
      <c r="F303" s="23"/>
      <c r="G303" s="24" t="n">
        <v>153.63</v>
      </c>
      <c r="H303" s="25" t="n">
        <v>0.1</v>
      </c>
      <c r="I303" s="26" t="n">
        <f aca="false">G303*(1+H303)</f>
        <v>168.993</v>
      </c>
      <c r="J303" s="22" t="s">
        <v>76</v>
      </c>
    </row>
    <row r="304" customFormat="false" ht="19.5" hidden="false" customHeight="true" outlineLevel="0" collapsed="false">
      <c r="A304" s="16" t="s">
        <v>424</v>
      </c>
      <c r="B304" s="16"/>
      <c r="C304" s="16"/>
      <c r="D304" s="16"/>
      <c r="E304" s="16"/>
      <c r="F304" s="16"/>
      <c r="G304" s="16"/>
      <c r="H304" s="16"/>
      <c r="I304" s="16"/>
      <c r="J304" s="16"/>
    </row>
    <row r="305" customFormat="false" ht="18" hidden="false" customHeight="true" outlineLevel="0" collapsed="false">
      <c r="A305" s="17" t="n">
        <v>279</v>
      </c>
      <c r="B305" s="18" t="s">
        <v>50</v>
      </c>
      <c r="C305" s="17" t="s">
        <v>71</v>
      </c>
      <c r="D305" s="18" t="s">
        <v>194</v>
      </c>
      <c r="E305" s="18" t="s">
        <v>425</v>
      </c>
      <c r="F305" s="18"/>
      <c r="G305" s="19" t="n">
        <v>70.92</v>
      </c>
      <c r="H305" s="20" t="n">
        <v>0.1</v>
      </c>
      <c r="I305" s="21" t="n">
        <f aca="false">G305*(1+H305)</f>
        <v>78.012</v>
      </c>
      <c r="J305" s="17" t="s">
        <v>76</v>
      </c>
    </row>
    <row r="306" customFormat="false" ht="18" hidden="false" customHeight="true" outlineLevel="0" collapsed="false">
      <c r="A306" s="22" t="n">
        <v>280</v>
      </c>
      <c r="B306" s="23" t="s">
        <v>50</v>
      </c>
      <c r="C306" s="22" t="s">
        <v>71</v>
      </c>
      <c r="D306" s="23" t="s">
        <v>194</v>
      </c>
      <c r="E306" s="23" t="s">
        <v>426</v>
      </c>
      <c r="F306" s="23"/>
      <c r="G306" s="28" t="n">
        <v>2</v>
      </c>
      <c r="H306" s="25" t="n">
        <v>0</v>
      </c>
      <c r="I306" s="26" t="n">
        <f aca="false">G306*(1+H306)</f>
        <v>2</v>
      </c>
      <c r="J306" s="22" t="s">
        <v>79</v>
      </c>
    </row>
    <row r="307" customFormat="false" ht="18" hidden="false" customHeight="true" outlineLevel="0" collapsed="false">
      <c r="A307" s="17" t="n">
        <v>281</v>
      </c>
      <c r="B307" s="18" t="s">
        <v>50</v>
      </c>
      <c r="C307" s="17" t="s">
        <v>71</v>
      </c>
      <c r="D307" s="18" t="s">
        <v>194</v>
      </c>
      <c r="E307" s="18" t="s">
        <v>427</v>
      </c>
      <c r="F307" s="18"/>
      <c r="G307" s="27" t="n">
        <v>1</v>
      </c>
      <c r="H307" s="20" t="n">
        <v>0</v>
      </c>
      <c r="I307" s="21" t="n">
        <f aca="false">G307*(1+H307)</f>
        <v>1</v>
      </c>
      <c r="J307" s="17" t="s">
        <v>79</v>
      </c>
    </row>
    <row r="308" customFormat="false" ht="18" hidden="false" customHeight="true" outlineLevel="0" collapsed="false">
      <c r="A308" s="22" t="n">
        <v>282</v>
      </c>
      <c r="B308" s="23" t="s">
        <v>50</v>
      </c>
      <c r="C308" s="22" t="s">
        <v>71</v>
      </c>
      <c r="D308" s="23" t="s">
        <v>194</v>
      </c>
      <c r="E308" s="23" t="s">
        <v>428</v>
      </c>
      <c r="F308" s="23"/>
      <c r="G308" s="28" t="n">
        <v>1</v>
      </c>
      <c r="H308" s="25" t="n">
        <v>0</v>
      </c>
      <c r="I308" s="26" t="n">
        <f aca="false">G308*(1+H308)</f>
        <v>1</v>
      </c>
      <c r="J308" s="22" t="s">
        <v>79</v>
      </c>
    </row>
    <row r="309" customFormat="false" ht="18" hidden="false" customHeight="true" outlineLevel="0" collapsed="false">
      <c r="A309" s="17" t="n">
        <v>283</v>
      </c>
      <c r="B309" s="18" t="s">
        <v>50</v>
      </c>
      <c r="C309" s="17" t="s">
        <v>71</v>
      </c>
      <c r="D309" s="18" t="s">
        <v>194</v>
      </c>
      <c r="E309" s="18" t="s">
        <v>429</v>
      </c>
      <c r="F309" s="18"/>
      <c r="G309" s="19" t="n">
        <v>170.53</v>
      </c>
      <c r="H309" s="20" t="n">
        <v>0.1</v>
      </c>
      <c r="I309" s="21" t="n">
        <f aca="false">G309*(1+H309)</f>
        <v>187.583</v>
      </c>
      <c r="J309" s="17" t="s">
        <v>76</v>
      </c>
    </row>
    <row r="310" customFormat="false" ht="18" hidden="false" customHeight="true" outlineLevel="0" collapsed="false">
      <c r="A310" s="22" t="n">
        <v>284</v>
      </c>
      <c r="B310" s="23" t="s">
        <v>50</v>
      </c>
      <c r="C310" s="22" t="s">
        <v>71</v>
      </c>
      <c r="D310" s="23" t="s">
        <v>194</v>
      </c>
      <c r="E310" s="23" t="s">
        <v>430</v>
      </c>
      <c r="F310" s="23"/>
      <c r="G310" s="28" t="n">
        <v>1</v>
      </c>
      <c r="H310" s="25" t="n">
        <v>0</v>
      </c>
      <c r="I310" s="26" t="n">
        <f aca="false">G310*(1+H310)</f>
        <v>1</v>
      </c>
      <c r="J310" s="22" t="s">
        <v>79</v>
      </c>
    </row>
    <row r="311" customFormat="false" ht="18" hidden="false" customHeight="true" outlineLevel="0" collapsed="false">
      <c r="A311" s="17" t="n">
        <v>285</v>
      </c>
      <c r="B311" s="18" t="s">
        <v>50</v>
      </c>
      <c r="C311" s="17" t="s">
        <v>71</v>
      </c>
      <c r="D311" s="18" t="s">
        <v>194</v>
      </c>
      <c r="E311" s="18" t="s">
        <v>431</v>
      </c>
      <c r="F311" s="18"/>
      <c r="G311" s="19" t="n">
        <v>115.9</v>
      </c>
      <c r="H311" s="20" t="n">
        <v>0.1</v>
      </c>
      <c r="I311" s="21" t="n">
        <f aca="false">G311*(1+H311)</f>
        <v>127.49</v>
      </c>
      <c r="J311" s="17" t="s">
        <v>76</v>
      </c>
    </row>
    <row r="313" customFormat="false" ht="25.5" hidden="false" customHeight="true" outlineLevel="0" collapsed="false">
      <c r="A313" s="29" t="s">
        <v>432</v>
      </c>
      <c r="B313" s="29"/>
      <c r="C313" s="29"/>
      <c r="D313" s="29"/>
      <c r="E313" s="29"/>
      <c r="F313" s="29"/>
      <c r="G313" s="29"/>
      <c r="H313" s="29"/>
      <c r="I313" s="29"/>
      <c r="J313" s="29"/>
    </row>
  </sheetData>
  <autoFilter ref="A9:J311"/>
  <mergeCells count="27">
    <mergeCell ref="A1:J1"/>
    <mergeCell ref="A2:J2"/>
    <mergeCell ref="A4:J4"/>
    <mergeCell ref="A5:B5"/>
    <mergeCell ref="C5:H5"/>
    <mergeCell ref="A6:B6"/>
    <mergeCell ref="C6:H6"/>
    <mergeCell ref="A7:B7"/>
    <mergeCell ref="C7:H7"/>
    <mergeCell ref="A10:J10"/>
    <mergeCell ref="A19:J19"/>
    <mergeCell ref="A50:J50"/>
    <mergeCell ref="A59:J59"/>
    <mergeCell ref="A85:J85"/>
    <mergeCell ref="A106:J106"/>
    <mergeCell ref="A122:J122"/>
    <mergeCell ref="A130:J130"/>
    <mergeCell ref="A160:J160"/>
    <mergeCell ref="A167:J167"/>
    <mergeCell ref="A173:J173"/>
    <mergeCell ref="A182:J182"/>
    <mergeCell ref="A208:J208"/>
    <mergeCell ref="A268:J268"/>
    <mergeCell ref="A288:J288"/>
    <mergeCell ref="A296:J296"/>
    <mergeCell ref="A304:J304"/>
    <mergeCell ref="A313:J31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2026-10-16T12:15:29Z</dcterms:created>
  <dc:creator>ABLE Estimating</dc:creator>
  <dc:description/>
  <dc:language>en-US</dc:language>
  <cp:lastModifiedBy>ABLE Estimating</cp:lastModifiedBy>
  <dcterms:modified xsi:type="dcterms:W3CDTF">2026-11-01T17:58:27Z</dcterms:modified>
  <cp:revision>0</cp:revision>
  <dc:subject/>
  <dc:title>Single-Family Residence – Complete Takeoff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