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mmary" sheetId="1" state="visible" r:id="rId3"/>
    <sheet name="Quantity Takeoff" sheetId="2" state="visible" r:id="rId4"/>
  </sheets>
  <definedNames>
    <definedName function="false" hidden="false" localSheetId="1" name="_xlnm.Print_Titles" vbProcedure="false">'Quantity Takeoff'!$9:$9</definedName>
    <definedName function="false" hidden="true" localSheetId="1" name="_xlnm._FilterDatabase" vbProcedure="false">'Quantity Takeoff'!$A$9:$J$181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<sst xmlns="http://schemas.openxmlformats.org/spreadsheetml/2006/main" count="892" uniqueCount="235">
  <si>
    <t xml:space="preserve">ABLE ESTIMATING LLC</t>
  </si>
  <si>
    <t xml:space="preserve">Accuracy • Ability • On Time   |   ableestimating.com   |   (786) 887-6161   |   hire@ableestimating.com</t>
  </si>
  <si>
    <t xml:space="preserve">Quantity Takeoff Summary</t>
  </si>
  <si>
    <t xml:space="preserve">Project:</t>
  </si>
  <si>
    <t xml:space="preserve">Residence with Basement – Complete Takeoff</t>
  </si>
  <si>
    <t xml:space="preserve">Location:</t>
  </si>
  <si>
    <t xml:space="preserve">Indiana</t>
  </si>
  <si>
    <t xml:space="preserve">Scope:</t>
  </si>
  <si>
    <t xml:space="preserve">Complete GC takeoff – concrete, framing, envelope, finishes, specialties &amp; MEP</t>
  </si>
  <si>
    <t xml:space="preserve">Deliverable:</t>
  </si>
  <si>
    <t xml:space="preserve">Itemized quantity takeoff – quantities only</t>
  </si>
  <si>
    <t xml:space="preserve">CSI Division</t>
  </si>
  <si>
    <t xml:space="preserve">Line Items</t>
  </si>
  <si>
    <t xml:space="preserve">Each (EA)</t>
  </si>
  <si>
    <t xml:space="preserve">Linear Ft (LF)</t>
  </si>
  <si>
    <t xml:space="preserve">Square Ft (SF)</t>
  </si>
  <si>
    <t xml:space="preserve">Cubic Yd (CY)</t>
  </si>
  <si>
    <t xml:space="preserve">Key Items</t>
  </si>
  <si>
    <t xml:space="preserve">03 – Concrete</t>
  </si>
  <si>
    <t xml:space="preserve">Pad Footing, Strip Footing, Concrete Walls, Concrete Slab On Grade</t>
  </si>
  <si>
    <t xml:space="preserve">05 – Metals</t>
  </si>
  <si>
    <t xml:space="preserve">Railing, Steel Column</t>
  </si>
  <si>
    <t xml:space="preserve">06 – Wood, Plastics &amp; Composites</t>
  </si>
  <si>
    <t xml:space="preserve">Trims, Stairs, Columns, Beams/Headers, Joist/Blocking &amp; Rafters, …</t>
  </si>
  <si>
    <t xml:space="preserve">07 – Thermal and Moisture Protection</t>
  </si>
  <si>
    <t xml:space="preserve">Exterior, Roofing</t>
  </si>
  <si>
    <t xml:space="preserve">08 – Openings</t>
  </si>
  <si>
    <t xml:space="preserve">Windows, Doors</t>
  </si>
  <si>
    <t xml:space="preserve">09 – Finishes</t>
  </si>
  <si>
    <t xml:space="preserve">Walls, Flooring, Base, Wall Tiles, Ceiling, …</t>
  </si>
  <si>
    <t xml:space="preserve">10 – Specialties</t>
  </si>
  <si>
    <t xml:space="preserve">Bath Accessories</t>
  </si>
  <si>
    <t xml:space="preserve">11 – Equipment</t>
  </si>
  <si>
    <t xml:space="preserve">Kitchen Hood/Cooktop, Refrigerator, Oven, Washer, Dryer</t>
  </si>
  <si>
    <t xml:space="preserve">12 – Furnishings</t>
  </si>
  <si>
    <t xml:space="preserve">Millwork</t>
  </si>
  <si>
    <t xml:space="preserve">22 – Plumbing</t>
  </si>
  <si>
    <t xml:space="preserve">Plumbing Fixture</t>
  </si>
  <si>
    <t xml:space="preserve">Total</t>
  </si>
  <si>
    <t xml:space="preserve">What's included in our takeoffs</t>
  </si>
  <si>
    <t xml:space="preserve">• Itemized quantities by CSI division, floor level, category and size</t>
  </si>
  <si>
    <t xml:space="preserve">• Color-coded marked-up drawings in PlanSwift / Bluebeam Revu</t>
  </si>
  <si>
    <t xml:space="preserve">• Specs pulled from plans and schedules (types, sizes, materials, models)</t>
  </si>
  <si>
    <t xml:space="preserve">• Waste factors applied where needed</t>
  </si>
  <si>
    <t xml:space="preserve">• Optional: full pricing with material, labor, overhead &amp; profit</t>
  </si>
  <si>
    <t xml:space="preserve">Takeoffs delivered in 24–48 hours  •  Start with a $200 trial project  •  ableestimating.com</t>
  </si>
  <si>
    <t xml:space="preserve">Detailed Quantity Takeoff</t>
  </si>
  <si>
    <t xml:space="preserve">Item #</t>
  </si>
  <si>
    <t xml:space="preserve">Level</t>
  </si>
  <si>
    <t xml:space="preserve">Category</t>
  </si>
  <si>
    <t xml:space="preserve">Item Description</t>
  </si>
  <si>
    <t xml:space="preserve">Specification / Notes</t>
  </si>
  <si>
    <t xml:space="preserve">Qty</t>
  </si>
  <si>
    <t xml:space="preserve">Waste %</t>
  </si>
  <si>
    <t xml:space="preserve">Qty w/ Waste</t>
  </si>
  <si>
    <t xml:space="preserve">Unit</t>
  </si>
  <si>
    <t xml:space="preserve">03 – CONCRETE</t>
  </si>
  <si>
    <t xml:space="preserve">—</t>
  </si>
  <si>
    <t xml:space="preserve">Pad Footing</t>
  </si>
  <si>
    <t xml:space="preserve">1'-2"x1'-2"x1'-0" Reinforced Column Footing</t>
  </si>
  <si>
    <t xml:space="preserve">CY</t>
  </si>
  <si>
    <t xml:space="preserve">3'-0"x3'-0"x1'-0" Concrete Footing</t>
  </si>
  <si>
    <t xml:space="preserve">1'-0" Thickness Assumed</t>
  </si>
  <si>
    <t xml:space="preserve">Strip Footing</t>
  </si>
  <si>
    <t xml:space="preserve">1'-4"x8" W Footing</t>
  </si>
  <si>
    <t xml:space="preserve">3'-0"x8" W Grade Beam</t>
  </si>
  <si>
    <t xml:space="preserve">Concrete Walls</t>
  </si>
  <si>
    <t xml:space="preserve">8" Thick Reinforced Concrete Wall 3'-9" H</t>
  </si>
  <si>
    <t xml:space="preserve">8" Thick Reinforced Concrete Wall 9'-0" H</t>
  </si>
  <si>
    <t xml:space="preserve">Concrete Slab On Grade</t>
  </si>
  <si>
    <t xml:space="preserve">4" Thickened Slab W/ #4 Rebar At Perimeter @ 48" OC (1190.43 SF)</t>
  </si>
  <si>
    <t xml:space="preserve">6" Thickened Slab W/ #4 Rebar At Perimeter @ 48" OC (1276.75 SF)</t>
  </si>
  <si>
    <t xml:space="preserve">6 Mil Visqueen</t>
  </si>
  <si>
    <t xml:space="preserve">SF</t>
  </si>
  <si>
    <t xml:space="preserve">Stone Screening Fill</t>
  </si>
  <si>
    <t xml:space="preserve">Bulk Excavation for Basement</t>
  </si>
  <si>
    <t xml:space="preserve">15% Fluff Factor Added</t>
  </si>
  <si>
    <t xml:space="preserve">Excavation for Footing</t>
  </si>
  <si>
    <t xml:space="preserve">Backfill</t>
  </si>
  <si>
    <t xml:space="preserve">05 – METALS</t>
  </si>
  <si>
    <t xml:space="preserve">Railing</t>
  </si>
  <si>
    <t xml:space="preserve">Hand Railing W Stairs</t>
  </si>
  <si>
    <t xml:space="preserve">LF</t>
  </si>
  <si>
    <t xml:space="preserve">Guard Railing</t>
  </si>
  <si>
    <t xml:space="preserve">Steel Column</t>
  </si>
  <si>
    <t xml:space="preserve">Steel Beam As Per Manufacturer</t>
  </si>
  <si>
    <t xml:space="preserve">Steel I - Beam As per Manufacturer</t>
  </si>
  <si>
    <t xml:space="preserve">06 – WOOD, PLASTICS &amp; COMPOSITES</t>
  </si>
  <si>
    <t xml:space="preserve">Trims</t>
  </si>
  <si>
    <t xml:space="preserve">Trims @ Door &amp; Window</t>
  </si>
  <si>
    <t xml:space="preserve">Stairs</t>
  </si>
  <si>
    <t xml:space="preserve">3'-8" W Stairs</t>
  </si>
  <si>
    <t xml:space="preserve">Treads: 16 EA; Risers: 18 EA; 3'-8"x3'-8" Landing: 2 EA</t>
  </si>
  <si>
    <t xml:space="preserve">EA</t>
  </si>
  <si>
    <t xml:space="preserve">Treads: 13 EA; Risers: 14 EA; 3'-8"x3'-8" Landing: 1 EA</t>
  </si>
  <si>
    <t xml:space="preserve">2x12 Stringer</t>
  </si>
  <si>
    <t xml:space="preserve">Columns</t>
  </si>
  <si>
    <t xml:space="preserve">2x6 Column (5 EA)</t>
  </si>
  <si>
    <t xml:space="preserve">Beams/Headers</t>
  </si>
  <si>
    <t xml:space="preserve">2x10 Wooden Beam Into Webbing</t>
  </si>
  <si>
    <t xml:space="preserve">2x12 Ridge Beam</t>
  </si>
  <si>
    <t xml:space="preserve">2x12 Valley Beam</t>
  </si>
  <si>
    <t xml:space="preserve">2x12 Hip Beam</t>
  </si>
  <si>
    <t xml:space="preserve">3-1/2"x12" Wooden Beam</t>
  </si>
  <si>
    <t xml:space="preserve">6-1/2"x14" Wooden Beam</t>
  </si>
  <si>
    <t xml:space="preserve">2x12 Header</t>
  </si>
  <si>
    <t xml:space="preserve">Joist/Blocking &amp; Rafters</t>
  </si>
  <si>
    <t xml:space="preserve">2x12 Joist @ 16" OC</t>
  </si>
  <si>
    <t xml:space="preserve">2x12 Solid Block Bridging 2 Rows @ 12" OC</t>
  </si>
  <si>
    <t xml:space="preserve">2x12 Solid Block Bridging 2 Rows @ 16" OC</t>
  </si>
  <si>
    <t xml:space="preserve">2x10 Rafters @ 16" OC W/ 5 Pitch</t>
  </si>
  <si>
    <t xml:space="preserve">2x10 Rafters @ 16" OC W/ 10 Pitch</t>
  </si>
  <si>
    <t xml:space="preserve">2x10 Rafters @ 16" OC W/ 18 Pitch</t>
  </si>
  <si>
    <t xml:space="preserve">2x10 Rafters @ 16" OC W/ 7 Pitch</t>
  </si>
  <si>
    <t xml:space="preserve">2x10 Rafters @ 16" OC W/ 3 Pitch</t>
  </si>
  <si>
    <t xml:space="preserve">Soffit Framing 2x6 @ 16" OC</t>
  </si>
  <si>
    <t xml:space="preserve">Sheathing</t>
  </si>
  <si>
    <t xml:space="preserve">7/16 OSB Roof Sheathing</t>
  </si>
  <si>
    <t xml:space="preserve">1/2" OSB Floor Sheathing</t>
  </si>
  <si>
    <t xml:space="preserve">3/8" OSB Wall Sheathing</t>
  </si>
  <si>
    <t xml:space="preserve">07 – THERMAL AND MOISTURE PROTECTION</t>
  </si>
  <si>
    <t xml:space="preserve">Exterior</t>
  </si>
  <si>
    <t xml:space="preserve">Horizontal Siding</t>
  </si>
  <si>
    <t xml:space="preserve">Vapor Barrier/House Wrap</t>
  </si>
  <si>
    <t xml:space="preserve">Door &amp; Window Flashing</t>
  </si>
  <si>
    <t xml:space="preserve">Fascia Board W/ Drip Edge Flashing</t>
  </si>
  <si>
    <t xml:space="preserve">Roof to Wall Flashing</t>
  </si>
  <si>
    <t xml:space="preserve">Corner Trim @ Exterior</t>
  </si>
  <si>
    <t xml:space="preserve">Exterior Horizontal Siding @ Columns</t>
  </si>
  <si>
    <t xml:space="preserve">Roofing</t>
  </si>
  <si>
    <t xml:space="preserve">Roofing Asphalt Shingles</t>
  </si>
  <si>
    <t xml:space="preserve">Roof Felt</t>
  </si>
  <si>
    <t xml:space="preserve">Aluminum Gutter W/ Drip Edge Flashing</t>
  </si>
  <si>
    <t xml:space="preserve">Ridge W/ Flashing (As Required)</t>
  </si>
  <si>
    <t xml:space="preserve">Valley W/ Flashing (As Required)</t>
  </si>
  <si>
    <t xml:space="preserve">Hip W/ Flashing (As Required)</t>
  </si>
  <si>
    <t xml:space="preserve">Floor &amp; Ceiling Insulation</t>
  </si>
  <si>
    <t xml:space="preserve">08 – OPENINGS</t>
  </si>
  <si>
    <t xml:space="preserve">Windows</t>
  </si>
  <si>
    <t xml:space="preserve">2'-0"x4'-4" SC Window</t>
  </si>
  <si>
    <t xml:space="preserve">2'-0"x5'-2" SC Window</t>
  </si>
  <si>
    <t xml:space="preserve">2'-4"x4'-4" SC Window</t>
  </si>
  <si>
    <t xml:space="preserve">2'-4"x5'-6" SC Window</t>
  </si>
  <si>
    <t xml:space="preserve">4'-8"x6'-0" DC Window</t>
  </si>
  <si>
    <t xml:space="preserve">5'-0"x4'-4" FX Window</t>
  </si>
  <si>
    <t xml:space="preserve">6'-0"x5'-6" DC Window</t>
  </si>
  <si>
    <t xml:space="preserve">7'-0"x5'-6" TC Window</t>
  </si>
  <si>
    <t xml:space="preserve">7'-0"x6'-0" TC Window</t>
  </si>
  <si>
    <t xml:space="preserve">8'-0"x5'-2" TC Window</t>
  </si>
  <si>
    <t xml:space="preserve">2'-6"x2'-6" Access Hatch</t>
  </si>
  <si>
    <t xml:space="preserve">Doors</t>
  </si>
  <si>
    <t xml:space="preserve">2'-4"x6'-8" Door W/ Frame</t>
  </si>
  <si>
    <t xml:space="preserve">2'-8"x6'-8" Door W/ Frame</t>
  </si>
  <si>
    <t xml:space="preserve">2-2'-6"x6'-8" Bifold Door W/ Frame</t>
  </si>
  <si>
    <t xml:space="preserve">3'-0"x6'-8" Door W/ Frame</t>
  </si>
  <si>
    <t xml:space="preserve">4'-0"x6'-8" Door W/ Frame</t>
  </si>
  <si>
    <t xml:space="preserve">5'-0"x7'-11" Exterior Door</t>
  </si>
  <si>
    <t xml:space="preserve">6'-0"x8'-0" Sliding Door W/ Frame</t>
  </si>
  <si>
    <t xml:space="preserve">9'-0"x8'-0" Garage Door W/ Frame</t>
  </si>
  <si>
    <t xml:space="preserve">18'-0"x8'-0" garage Door W/ Frame</t>
  </si>
  <si>
    <t xml:space="preserve">Hardware W/ Accessories</t>
  </si>
  <si>
    <t xml:space="preserve">09 – FINISHES</t>
  </si>
  <si>
    <t xml:space="preserve">Walls</t>
  </si>
  <si>
    <t xml:space="preserve">Exterior Wall</t>
  </si>
  <si>
    <t xml:space="preserve">2x4 Wall Studs @ 16" OC</t>
  </si>
  <si>
    <t xml:space="preserve">2x4 Wood Bottom Track</t>
  </si>
  <si>
    <t xml:space="preserve">2x4 Wood Top Track</t>
  </si>
  <si>
    <t xml:space="preserve">2x4 Wood Nogging</t>
  </si>
  <si>
    <t xml:space="preserve">Wall Batt Insulation</t>
  </si>
  <si>
    <t xml:space="preserve">5/8" Gypsum Board</t>
  </si>
  <si>
    <t xml:space="preserve">Acoustical Sealant</t>
  </si>
  <si>
    <t xml:space="preserve">Exterior Wall - Knee Wall</t>
  </si>
  <si>
    <t xml:space="preserve">2x6 Interior Wall</t>
  </si>
  <si>
    <t xml:space="preserve">2x6 Wall Studs @ 16" OC</t>
  </si>
  <si>
    <t xml:space="preserve">2x6 Wood Bottom Track</t>
  </si>
  <si>
    <t xml:space="preserve">2x6 Wood Top Track</t>
  </si>
  <si>
    <t xml:space="preserve">2x6 Wood Nogging</t>
  </si>
  <si>
    <t xml:space="preserve">Furring Wall</t>
  </si>
  <si>
    <t xml:space="preserve">7/8" Furring Channel Wall Studs @ 16" OC</t>
  </si>
  <si>
    <t xml:space="preserve">Interior Walls</t>
  </si>
  <si>
    <t xml:space="preserve">MR 5/8" Gypsum Board</t>
  </si>
  <si>
    <t xml:space="preserve">Interior Walls - Shear Wall</t>
  </si>
  <si>
    <t xml:space="preserve">Flooring</t>
  </si>
  <si>
    <t xml:space="preserve">Sealed Concrete Flooring</t>
  </si>
  <si>
    <t xml:space="preserve">Tile Flooring</t>
  </si>
  <si>
    <t xml:space="preserve">Wooden Flooring</t>
  </si>
  <si>
    <t xml:space="preserve">Rubber Flooring @ Stairs</t>
  </si>
  <si>
    <t xml:space="preserve">Carpet Flooring</t>
  </si>
  <si>
    <t xml:space="preserve">Base</t>
  </si>
  <si>
    <t xml:space="preserve">4" Wooden Wall Base</t>
  </si>
  <si>
    <t xml:space="preserve">4" Rubber Wall Base</t>
  </si>
  <si>
    <t xml:space="preserve">Wall Tiles</t>
  </si>
  <si>
    <t xml:space="preserve">Ceramic Wall Tile W/ Grouting</t>
  </si>
  <si>
    <t xml:space="preserve">Ceiling</t>
  </si>
  <si>
    <t xml:space="preserve">5/8" Gypsum Board Ceiling</t>
  </si>
  <si>
    <t xml:space="preserve">5/8" MR Gypsum Board Ceiling</t>
  </si>
  <si>
    <t xml:space="preserve">Paint</t>
  </si>
  <si>
    <t xml:space="preserve">Paint @ Ceiling</t>
  </si>
  <si>
    <t xml:space="preserve">Paint @ Doors</t>
  </si>
  <si>
    <t xml:space="preserve">Paint @ Trims</t>
  </si>
  <si>
    <t xml:space="preserve">Paint @ Door Frame</t>
  </si>
  <si>
    <t xml:space="preserve">Paint @ Railing</t>
  </si>
  <si>
    <t xml:space="preserve">Paint @ Walls</t>
  </si>
  <si>
    <t xml:space="preserve">10 – SPECIALTIES</t>
  </si>
  <si>
    <t xml:space="preserve">Grab Bar 24" L</t>
  </si>
  <si>
    <t xml:space="preserve">Grab Bar 18" L</t>
  </si>
  <si>
    <t xml:space="preserve">Mirror</t>
  </si>
  <si>
    <t xml:space="preserve">Soap Dispenser</t>
  </si>
  <si>
    <t xml:space="preserve">Tissue Dispenser</t>
  </si>
  <si>
    <t xml:space="preserve">Coat Hook</t>
  </si>
  <si>
    <t xml:space="preserve">Bath Partition W/ Door 6'-0" H</t>
  </si>
  <si>
    <t xml:space="preserve">Countertop</t>
  </si>
  <si>
    <t xml:space="preserve">11 – EQUIPMENT</t>
  </si>
  <si>
    <t xml:space="preserve">General</t>
  </si>
  <si>
    <t xml:space="preserve">Kitchen Hood/Cooktop</t>
  </si>
  <si>
    <t xml:space="preserve">Refrigerator</t>
  </si>
  <si>
    <t xml:space="preserve">Oven</t>
  </si>
  <si>
    <t xml:space="preserve">Washer</t>
  </si>
  <si>
    <t xml:space="preserve">Dryer</t>
  </si>
  <si>
    <t xml:space="preserve">12 – FURNISHINGS</t>
  </si>
  <si>
    <t xml:space="preserve">1'-0" Deep Shelving</t>
  </si>
  <si>
    <t xml:space="preserve">1'-0" Wall Cabinet</t>
  </si>
  <si>
    <t xml:space="preserve">2'-0" Deep Base Cabinet</t>
  </si>
  <si>
    <t xml:space="preserve">2'-0" H Back Splash</t>
  </si>
  <si>
    <t xml:space="preserve">Linen W/ Rod</t>
  </si>
  <si>
    <t xml:space="preserve">Walk In Closet</t>
  </si>
  <si>
    <t xml:space="preserve">9'-2"x5'-2" Kitchen Island</t>
  </si>
  <si>
    <t xml:space="preserve">22 – PLUMBING</t>
  </si>
  <si>
    <t xml:space="preserve">5'-0"x2'-6" Bath Tub</t>
  </si>
  <si>
    <t xml:space="preserve">Lavatory</t>
  </si>
  <si>
    <t xml:space="preserve">Shower</t>
  </si>
  <si>
    <t xml:space="preserve">Sink W/ Faucet</t>
  </si>
  <si>
    <t xml:space="preserve">Water Closet</t>
  </si>
  <si>
    <t xml:space="preserve">Water Heater</t>
  </si>
  <si>
    <t xml:space="preserve">Quantities taken off from the contract drawings using PlanSwift / Bluebeam Revu. 'Qty' is the net measured quantity; 'Qty w/ Waste' includes the waste factor shown ("-" = no waste applied). Pricing intentionally excluded from this sample.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</si>
</sst>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\-"/>
    <numFmt numFmtId="166" formatCode="#,##0.00;\-#,##0.00;\-"/>
    <numFmt numFmtId="167" formatCode="0%;\-0%;\-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4"/>
      <color rgb="FF1B2A4A"/>
      <name val="Arial"/>
      <family val="0"/>
      <charset val="1"/>
    </font>
    <font>
      <b val="true"/>
      <sz val="10"/>
      <color rgb="FF1B2A4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b val="true"/>
      <sz val="10"/>
      <color rgb="FFC8202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C8202F"/>
        <bgColor rgb="FF993366"/>
      </patternFill>
    </fill>
    <fill>
      <patternFill patternType="solid">
        <fgColor rgb="FFEEF1F6"/>
        <bgColor rgb="FFF7F7F7"/>
      </patternFill>
    </fill>
    <fill>
      <patternFill patternType="solid">
        <fgColor rgb="FFF7F7F7"/>
        <bgColor rgb="FFEEF1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3D8"/>
      </left>
      <right style="thin">
        <color rgb="FFCFD3D8"/>
      </right>
      <top style="thin">
        <color rgb="FFCFD3D8"/>
      </top>
      <bottom style="thin">
        <color rgb="FFCF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B2A4A"/>
          <bgColor rgb="FF000000"/>
        </patternFill>
      </fill>
    </dxf>
    <dxf>
      <fill>
        <patternFill patternType="solid">
          <fgColor rgb="FFEEF1F6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EEF1F6"/>
      <rgbColor rgb="FF660066"/>
      <rgbColor rgb="FFFF8080"/>
      <rgbColor rgb="FF0066CC"/>
      <rgbColor rgb="FFCF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8202F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2"/>
    <col collapsed="false" customWidth="true" hidden="false" outlineLevel="0" max="6" min="3" style="1" width="14"/>
    <col collapsed="false" customWidth="true" hidden="false" outlineLevel="0" max="7" min="7" style="1" width="54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</row>
    <row r="5" customFormat="false" ht="15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  <c r="G5" s="6"/>
    </row>
    <row r="6" customFormat="false" ht="15" hidden="false" customHeight="true" outlineLevel="0" collapsed="false">
      <c r="A6" s="5" t="s">
        <v>5</v>
      </c>
      <c r="B6" s="6" t="s">
        <v>6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5" t="s">
        <v>7</v>
      </c>
      <c r="B7" s="6" t="s">
        <v>8</v>
      </c>
      <c r="C7" s="6"/>
      <c r="D7" s="6"/>
      <c r="E7" s="6"/>
      <c r="F7" s="6"/>
      <c r="G7" s="6"/>
    </row>
    <row r="8" customFormat="false" ht="15" hidden="false" customHeight="true" outlineLevel="0" collapsed="false">
      <c r="A8" s="5" t="s">
        <v>9</v>
      </c>
      <c r="B8" s="6" t="s">
        <v>10</v>
      </c>
      <c r="C8" s="6"/>
      <c r="D8" s="6"/>
      <c r="E8" s="6"/>
      <c r="F8" s="6"/>
      <c r="G8" s="6"/>
    </row>
    <row r="10" customFormat="false" ht="30" hidden="false" customHeight="true" outlineLevel="0" collapsed="false">
      <c r="A10" s="7" t="s">
        <v>11</v>
      </c>
      <c r="B10" s="7" t="s">
        <v>12</v>
      </c>
      <c r="C10" s="7" t="s">
        <v>13</v>
      </c>
      <c r="D10" s="7" t="s">
        <v>14</v>
      </c>
      <c r="E10" s="7" t="s">
        <v>15</v>
      </c>
      <c r="F10" s="7" t="s">
        <v>16</v>
      </c>
      <c r="G10" s="7" t="s">
        <v>17</v>
      </c>
    </row>
    <row r="11" customFormat="false" ht="27.75" hidden="false" customHeight="true" outlineLevel="0" collapsed="false">
      <c r="A11" s="8" t="s">
        <v>18</v>
      </c>
      <c r="B11" s="9" t="n">
        <f aca="false">COUNTIF('Quantity Takeoff'!$B$10:$B$181,A11)</f>
        <v>13</v>
      </c>
      <c r="C11" s="9" t="n">
        <f aca="false">SUMIFS('Quantity Takeoff'!$G$10:$G$181,'Quantity Takeoff'!$B$10:$B$181,A11,'Quantity Takeoff'!$J$10:$J$181,"EA")</f>
        <v>0</v>
      </c>
      <c r="D11" s="9" t="n">
        <f aca="false">SUMIFS('Quantity Takeoff'!$G$10:$G$181,'Quantity Takeoff'!$B$10:$B$181,A11,'Quantity Takeoff'!$J$10:$J$181,"LF")</f>
        <v>0</v>
      </c>
      <c r="E11" s="9" t="n">
        <f aca="false">SUMIFS('Quantity Takeoff'!$G$10:$G$181,'Quantity Takeoff'!$B$10:$B$181,A11,'Quantity Takeoff'!$J$10:$J$181,"SF")</f>
        <v>4936</v>
      </c>
      <c r="F11" s="9" t="n">
        <f aca="false">SUMIFS('Quantity Takeoff'!$G$10:$G$181,'Quantity Takeoff'!$B$10:$B$181,A11,'Quantity Takeoff'!$J$10:$J$181,"CY")</f>
        <v>1210.112185</v>
      </c>
      <c r="G11" s="8" t="s">
        <v>19</v>
      </c>
    </row>
    <row r="12" customFormat="false" ht="19.5" hidden="false" customHeight="true" outlineLevel="0" collapsed="false">
      <c r="A12" s="8" t="s">
        <v>20</v>
      </c>
      <c r="B12" s="9" t="n">
        <f aca="false">COUNTIF('Quantity Takeoff'!$B$10:$B$181,A12)</f>
        <v>4</v>
      </c>
      <c r="C12" s="9" t="n">
        <f aca="false">SUMIFS('Quantity Takeoff'!$G$10:$G$181,'Quantity Takeoff'!$B$10:$B$181,A12,'Quantity Takeoff'!$J$10:$J$181,"EA")</f>
        <v>0</v>
      </c>
      <c r="D12" s="9" t="n">
        <f aca="false">SUMIFS('Quantity Takeoff'!$G$10:$G$181,'Quantity Takeoff'!$B$10:$B$181,A12,'Quantity Takeoff'!$J$10:$J$181,"LF")</f>
        <v>184</v>
      </c>
      <c r="E12" s="9" t="n">
        <f aca="false">SUMIFS('Quantity Takeoff'!$G$10:$G$181,'Quantity Takeoff'!$B$10:$B$181,A12,'Quantity Takeoff'!$J$10:$J$181,"SF")</f>
        <v>0</v>
      </c>
      <c r="F12" s="9" t="n">
        <f aca="false">SUMIFS('Quantity Takeoff'!$G$10:$G$181,'Quantity Takeoff'!$B$10:$B$181,A12,'Quantity Takeoff'!$J$10:$J$181,"CY")</f>
        <v>0</v>
      </c>
      <c r="G12" s="8" t="s">
        <v>21</v>
      </c>
    </row>
    <row r="13" customFormat="false" ht="27.75" hidden="false" customHeight="true" outlineLevel="0" collapsed="false">
      <c r="A13" s="8" t="s">
        <v>22</v>
      </c>
      <c r="B13" s="9" t="n">
        <f aca="false">COUNTIF('Quantity Takeoff'!$B$10:$B$181,A13)</f>
        <v>24</v>
      </c>
      <c r="C13" s="9" t="n">
        <f aca="false">SUMIFS('Quantity Takeoff'!$G$10:$G$181,'Quantity Takeoff'!$B$10:$B$181,A13,'Quantity Takeoff'!$J$10:$J$181,"EA")</f>
        <v>2</v>
      </c>
      <c r="D13" s="9" t="n">
        <f aca="false">SUMIFS('Quantity Takeoff'!$G$10:$G$181,'Quantity Takeoff'!$B$10:$B$181,A13,'Quantity Takeoff'!$J$10:$J$181,"LF")</f>
        <v>2451.67</v>
      </c>
      <c r="E13" s="9" t="n">
        <f aca="false">SUMIFS('Quantity Takeoff'!$G$10:$G$181,'Quantity Takeoff'!$B$10:$B$181,A13,'Quantity Takeoff'!$J$10:$J$181,"SF")</f>
        <v>21713.61941</v>
      </c>
      <c r="F13" s="9" t="n">
        <f aca="false">SUMIFS('Quantity Takeoff'!$G$10:$G$181,'Quantity Takeoff'!$B$10:$B$181,A13,'Quantity Takeoff'!$J$10:$J$181,"CY")</f>
        <v>0</v>
      </c>
      <c r="G13" s="8" t="s">
        <v>23</v>
      </c>
    </row>
    <row r="14" customFormat="false" ht="19.5" hidden="false" customHeight="true" outlineLevel="0" collapsed="false">
      <c r="A14" s="8" t="s">
        <v>24</v>
      </c>
      <c r="B14" s="9" t="n">
        <f aca="false">COUNTIF('Quantity Takeoff'!$B$10:$B$181,A14)</f>
        <v>14</v>
      </c>
      <c r="C14" s="9" t="n">
        <f aca="false">SUMIFS('Quantity Takeoff'!$G$10:$G$181,'Quantity Takeoff'!$B$10:$B$181,A14,'Quantity Takeoff'!$J$10:$J$181,"EA")</f>
        <v>0</v>
      </c>
      <c r="D14" s="9" t="n">
        <f aca="false">SUMIFS('Quantity Takeoff'!$G$10:$G$181,'Quantity Takeoff'!$B$10:$B$181,A14,'Quantity Takeoff'!$J$10:$J$181,"LF")</f>
        <v>7679.03</v>
      </c>
      <c r="E14" s="9" t="n">
        <f aca="false">SUMIFS('Quantity Takeoff'!$G$10:$G$181,'Quantity Takeoff'!$B$10:$B$181,A14,'Quantity Takeoff'!$J$10:$J$181,"SF")</f>
        <v>16381.4</v>
      </c>
      <c r="F14" s="9" t="n">
        <f aca="false">SUMIFS('Quantity Takeoff'!$G$10:$G$181,'Quantity Takeoff'!$B$10:$B$181,A14,'Quantity Takeoff'!$J$10:$J$181,"CY")</f>
        <v>0</v>
      </c>
      <c r="G14" s="8" t="s">
        <v>25</v>
      </c>
    </row>
    <row r="15" customFormat="false" ht="19.5" hidden="false" customHeight="true" outlineLevel="0" collapsed="false">
      <c r="A15" s="8" t="s">
        <v>26</v>
      </c>
      <c r="B15" s="9" t="n">
        <f aca="false">COUNTIF('Quantity Takeoff'!$B$10:$B$181,A15)</f>
        <v>21</v>
      </c>
      <c r="C15" s="9" t="n">
        <f aca="false">SUMIFS('Quantity Takeoff'!$G$10:$G$181,'Quantity Takeoff'!$B$10:$B$181,A15,'Quantity Takeoff'!$J$10:$J$181,"EA")</f>
        <v>79</v>
      </c>
      <c r="D15" s="9" t="n">
        <f aca="false">SUMIFS('Quantity Takeoff'!$G$10:$G$181,'Quantity Takeoff'!$B$10:$B$181,A15,'Quantity Takeoff'!$J$10:$J$181,"LF")</f>
        <v>0</v>
      </c>
      <c r="E15" s="9" t="n">
        <f aca="false">SUMIFS('Quantity Takeoff'!$G$10:$G$181,'Quantity Takeoff'!$B$10:$B$181,A15,'Quantity Takeoff'!$J$10:$J$181,"SF")</f>
        <v>0</v>
      </c>
      <c r="F15" s="9" t="n">
        <f aca="false">SUMIFS('Quantity Takeoff'!$G$10:$G$181,'Quantity Takeoff'!$B$10:$B$181,A15,'Quantity Takeoff'!$J$10:$J$181,"CY")</f>
        <v>0</v>
      </c>
      <c r="G15" s="8" t="s">
        <v>27</v>
      </c>
    </row>
    <row r="16" customFormat="false" ht="19.5" hidden="false" customHeight="true" outlineLevel="0" collapsed="false">
      <c r="A16" s="8" t="s">
        <v>28</v>
      </c>
      <c r="B16" s="9" t="n">
        <f aca="false">COUNTIF('Quantity Takeoff'!$B$10:$B$181,A16)</f>
        <v>60</v>
      </c>
      <c r="C16" s="9" t="n">
        <f aca="false">SUMIFS('Quantity Takeoff'!$G$10:$G$181,'Quantity Takeoff'!$B$10:$B$181,A16,'Quantity Takeoff'!$J$10:$J$181,"EA")</f>
        <v>27</v>
      </c>
      <c r="D16" s="9" t="n">
        <f aca="false">SUMIFS('Quantity Takeoff'!$G$10:$G$181,'Quantity Takeoff'!$B$10:$B$181,A16,'Quantity Takeoff'!$J$10:$J$181,"LF")</f>
        <v>10665.97</v>
      </c>
      <c r="E16" s="9" t="n">
        <f aca="false">SUMIFS('Quantity Takeoff'!$G$10:$G$181,'Quantity Takeoff'!$B$10:$B$181,A16,'Quantity Takeoff'!$J$10:$J$181,"SF")</f>
        <v>62577.2603</v>
      </c>
      <c r="F16" s="9" t="n">
        <f aca="false">SUMIFS('Quantity Takeoff'!$G$10:$G$181,'Quantity Takeoff'!$B$10:$B$181,A16,'Quantity Takeoff'!$J$10:$J$181,"CY")</f>
        <v>0</v>
      </c>
      <c r="G16" s="8" t="s">
        <v>29</v>
      </c>
    </row>
    <row r="17" customFormat="false" ht="19.5" hidden="false" customHeight="true" outlineLevel="0" collapsed="false">
      <c r="A17" s="8" t="s">
        <v>30</v>
      </c>
      <c r="B17" s="9" t="n">
        <f aca="false">COUNTIF('Quantity Takeoff'!$B$10:$B$181,A17)</f>
        <v>8</v>
      </c>
      <c r="C17" s="9" t="n">
        <f aca="false">SUMIFS('Quantity Takeoff'!$G$10:$G$181,'Quantity Takeoff'!$B$10:$B$181,A17,'Quantity Takeoff'!$J$10:$J$181,"EA")</f>
        <v>37</v>
      </c>
      <c r="D17" s="9" t="n">
        <f aca="false">SUMIFS('Quantity Takeoff'!$G$10:$G$181,'Quantity Takeoff'!$B$10:$B$181,A17,'Quantity Takeoff'!$J$10:$J$181,"LF")</f>
        <v>7.55</v>
      </c>
      <c r="E17" s="9" t="n">
        <f aca="false">SUMIFS('Quantity Takeoff'!$G$10:$G$181,'Quantity Takeoff'!$B$10:$B$181,A17,'Quantity Takeoff'!$J$10:$J$181,"SF")</f>
        <v>175.45</v>
      </c>
      <c r="F17" s="9" t="n">
        <f aca="false">SUMIFS('Quantity Takeoff'!$G$10:$G$181,'Quantity Takeoff'!$B$10:$B$181,A17,'Quantity Takeoff'!$J$10:$J$181,"CY")</f>
        <v>0</v>
      </c>
      <c r="G17" s="8" t="s">
        <v>31</v>
      </c>
    </row>
    <row r="18" customFormat="false" ht="27.75" hidden="false" customHeight="true" outlineLevel="0" collapsed="false">
      <c r="A18" s="8" t="s">
        <v>32</v>
      </c>
      <c r="B18" s="9" t="n">
        <f aca="false">COUNTIF('Quantity Takeoff'!$B$10:$B$181,A18)</f>
        <v>5</v>
      </c>
      <c r="C18" s="9" t="n">
        <f aca="false">SUMIFS('Quantity Takeoff'!$G$10:$G$181,'Quantity Takeoff'!$B$10:$B$181,A18,'Quantity Takeoff'!$J$10:$J$181,"EA")</f>
        <v>5</v>
      </c>
      <c r="D18" s="9" t="n">
        <f aca="false">SUMIFS('Quantity Takeoff'!$G$10:$G$181,'Quantity Takeoff'!$B$10:$B$181,A18,'Quantity Takeoff'!$J$10:$J$181,"LF")</f>
        <v>0</v>
      </c>
      <c r="E18" s="9" t="n">
        <f aca="false">SUMIFS('Quantity Takeoff'!$G$10:$G$181,'Quantity Takeoff'!$B$10:$B$181,A18,'Quantity Takeoff'!$J$10:$J$181,"SF")</f>
        <v>0</v>
      </c>
      <c r="F18" s="9" t="n">
        <f aca="false">SUMIFS('Quantity Takeoff'!$G$10:$G$181,'Quantity Takeoff'!$B$10:$B$181,A18,'Quantity Takeoff'!$J$10:$J$181,"CY")</f>
        <v>0</v>
      </c>
      <c r="G18" s="8" t="s">
        <v>33</v>
      </c>
    </row>
    <row r="19" customFormat="false" ht="19.5" hidden="false" customHeight="true" outlineLevel="0" collapsed="false">
      <c r="A19" s="8" t="s">
        <v>34</v>
      </c>
      <c r="B19" s="9" t="n">
        <f aca="false">COUNTIF('Quantity Takeoff'!$B$10:$B$181,A19)</f>
        <v>7</v>
      </c>
      <c r="C19" s="9" t="n">
        <f aca="false">SUMIFS('Quantity Takeoff'!$G$10:$G$181,'Quantity Takeoff'!$B$10:$B$181,A19,'Quantity Takeoff'!$J$10:$J$181,"EA")</f>
        <v>1</v>
      </c>
      <c r="D19" s="9" t="n">
        <f aca="false">SUMIFS('Quantity Takeoff'!$G$10:$G$181,'Quantity Takeoff'!$B$10:$B$181,A19,'Quantity Takeoff'!$J$10:$J$181,"LF")</f>
        <v>179.57</v>
      </c>
      <c r="E19" s="9" t="n">
        <f aca="false">SUMIFS('Quantity Takeoff'!$G$10:$G$181,'Quantity Takeoff'!$B$10:$B$181,A19,'Quantity Takeoff'!$J$10:$J$181,"SF")</f>
        <v>126.62</v>
      </c>
      <c r="F19" s="9" t="n">
        <f aca="false">SUMIFS('Quantity Takeoff'!$G$10:$G$181,'Quantity Takeoff'!$B$10:$B$181,A19,'Quantity Takeoff'!$J$10:$J$181,"CY")</f>
        <v>0</v>
      </c>
      <c r="G19" s="8" t="s">
        <v>35</v>
      </c>
    </row>
    <row r="20" customFormat="false" ht="19.5" hidden="false" customHeight="true" outlineLevel="0" collapsed="false">
      <c r="A20" s="8" t="s">
        <v>36</v>
      </c>
      <c r="B20" s="9" t="n">
        <f aca="false">COUNTIF('Quantity Takeoff'!$B$10:$B$181,A20)</f>
        <v>6</v>
      </c>
      <c r="C20" s="9" t="n">
        <f aca="false">SUMIFS('Quantity Takeoff'!$G$10:$G$181,'Quantity Takeoff'!$B$10:$B$181,A20,'Quantity Takeoff'!$J$10:$J$181,"EA")</f>
        <v>17</v>
      </c>
      <c r="D20" s="9" t="n">
        <f aca="false">SUMIFS('Quantity Takeoff'!$G$10:$G$181,'Quantity Takeoff'!$B$10:$B$181,A20,'Quantity Takeoff'!$J$10:$J$181,"LF")</f>
        <v>0</v>
      </c>
      <c r="E20" s="9" t="n">
        <f aca="false">SUMIFS('Quantity Takeoff'!$G$10:$G$181,'Quantity Takeoff'!$B$10:$B$181,A20,'Quantity Takeoff'!$J$10:$J$181,"SF")</f>
        <v>0</v>
      </c>
      <c r="F20" s="9" t="n">
        <f aca="false">SUMIFS('Quantity Takeoff'!$G$10:$G$181,'Quantity Takeoff'!$B$10:$B$181,A20,'Quantity Takeoff'!$J$10:$J$181,"CY")</f>
        <v>0</v>
      </c>
      <c r="G20" s="8" t="s">
        <v>37</v>
      </c>
    </row>
    <row r="21" customFormat="false" ht="21.75" hidden="false" customHeight="true" outlineLevel="0" collapsed="false">
      <c r="A21" s="10" t="s">
        <v>38</v>
      </c>
      <c r="B21" s="11" t="n">
        <f aca="false">SUM(B11:B20)</f>
        <v>162</v>
      </c>
      <c r="C21" s="11" t="n">
        <f aca="false">SUM(C11:C20)</f>
        <v>168</v>
      </c>
      <c r="D21" s="11" t="n">
        <f aca="false">SUM(D11:D20)</f>
        <v>21167.79</v>
      </c>
      <c r="E21" s="11" t="n">
        <f aca="false">SUM(E11:E20)</f>
        <v>105910.34971</v>
      </c>
      <c r="F21" s="11" t="n">
        <f aca="false">SUM(F11:F20)</f>
        <v>1210.112185</v>
      </c>
      <c r="G21" s="10"/>
    </row>
    <row r="23" customFormat="false" ht="15" hidden="false" customHeight="true" outlineLevel="0" collapsed="false">
      <c r="A23" s="12" t="s">
        <v>39</v>
      </c>
      <c r="B23" s="12"/>
      <c r="C23" s="12"/>
      <c r="D23" s="12"/>
      <c r="E23" s="12"/>
      <c r="F23" s="12"/>
      <c r="G23" s="12"/>
    </row>
    <row r="24" customFormat="false" ht="15" hidden="false" customHeight="true" outlineLevel="0" collapsed="false">
      <c r="A24" s="13" t="s">
        <v>40</v>
      </c>
      <c r="B24" s="13"/>
      <c r="C24" s="13"/>
      <c r="D24" s="13"/>
      <c r="E24" s="13"/>
      <c r="F24" s="13"/>
      <c r="G24" s="13"/>
    </row>
    <row r="25" customFormat="false" ht="15" hidden="false" customHeight="true" outlineLevel="0" collapsed="false">
      <c r="A25" s="13" t="s">
        <v>41</v>
      </c>
      <c r="B25" s="13"/>
      <c r="C25" s="13"/>
      <c r="D25" s="13"/>
      <c r="E25" s="13"/>
      <c r="F25" s="13"/>
      <c r="G25" s="13"/>
    </row>
    <row r="26" customFormat="false" ht="15" hidden="false" customHeight="true" outlineLevel="0" collapsed="false">
      <c r="A26" s="13" t="s">
        <v>42</v>
      </c>
      <c r="B26" s="13"/>
      <c r="C26" s="13"/>
      <c r="D26" s="13"/>
      <c r="E26" s="13"/>
      <c r="F26" s="13"/>
      <c r="G26" s="13"/>
    </row>
    <row r="27" customFormat="false" ht="15" hidden="false" customHeight="true" outlineLevel="0" collapsed="false">
      <c r="A27" s="13" t="s">
        <v>43</v>
      </c>
      <c r="B27" s="13"/>
      <c r="C27" s="13"/>
      <c r="D27" s="13"/>
      <c r="E27" s="13"/>
      <c r="F27" s="13"/>
      <c r="G27" s="13"/>
    </row>
    <row r="28" customFormat="false" ht="15" hidden="false" customHeight="true" outlineLevel="0" collapsed="false">
      <c r="A28" s="13" t="s">
        <v>44</v>
      </c>
      <c r="B28" s="13"/>
      <c r="C28" s="13"/>
      <c r="D28" s="13"/>
      <c r="E28" s="13"/>
      <c r="F28" s="13"/>
      <c r="G28" s="13"/>
    </row>
    <row r="29" customFormat="false" ht="15" hidden="false" customHeight="true" outlineLevel="0" collapsed="false">
      <c r="A29" s="13"/>
      <c r="B29" s="13"/>
      <c r="C29" s="13"/>
      <c r="D29" s="13"/>
      <c r="E29" s="13"/>
      <c r="F29" s="13"/>
      <c r="G29" s="13"/>
    </row>
    <row r="30" customFormat="false" ht="15" hidden="false" customHeight="true" outlineLevel="0" collapsed="false">
      <c r="A30" s="14" t="s">
        <v>45</v>
      </c>
      <c r="B30" s="14"/>
      <c r="C30" s="14"/>
      <c r="D30" s="14"/>
      <c r="E30" s="14"/>
      <c r="F30" s="14"/>
      <c r="G30" s="14"/>
    </row>
  </sheetData>
  <mergeCells count="15">
    <mergeCell ref="A1:G1"/>
    <mergeCell ref="A2:G2"/>
    <mergeCell ref="A4:G4"/>
    <mergeCell ref="B5:G5"/>
    <mergeCell ref="B6:G6"/>
    <mergeCell ref="B7:G7"/>
    <mergeCell ref="B8:G8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C6" activeCellId="0" sqref="C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4"/>
    <col collapsed="false" customWidth="true" hidden="false" outlineLevel="0" max="3" min="3" style="1" width="13"/>
    <col collapsed="false" customWidth="true" hidden="false" outlineLevel="0" max="4" min="4" style="1" width="26"/>
    <col collapsed="false" customWidth="true" hidden="false" outlineLevel="0" max="5" min="5" style="1" width="46"/>
    <col collapsed="false" customWidth="true" hidden="false" outlineLevel="0" max="6" min="6" style="1" width="50"/>
    <col collapsed="false" customWidth="true" hidden="false" outlineLevel="0" max="7" min="7" style="1" width="11"/>
    <col collapsed="false" customWidth="true" hidden="false" outlineLevel="0" max="8" min="8" style="1" width="9"/>
    <col collapsed="false" customWidth="true" hidden="false" outlineLevel="0" max="9" min="9" style="1" width="12"/>
    <col collapsed="false" customWidth="true" hidden="false" outlineLevel="0" max="10" min="10" style="1" width="8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8" hidden="false" customHeight="true" outlineLevel="0" collapsed="false">
      <c r="A4" s="4" t="s">
        <v>46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15" hidden="false" customHeight="true" outlineLevel="0" collapsed="false">
      <c r="A5" s="15" t="s">
        <v>3</v>
      </c>
      <c r="B5" s="15"/>
      <c r="C5" s="6" t="s">
        <v>4</v>
      </c>
      <c r="D5" s="6"/>
      <c r="E5" s="6"/>
      <c r="F5" s="6"/>
      <c r="G5" s="6"/>
      <c r="H5" s="6"/>
    </row>
    <row r="6" customFormat="false" ht="15" hidden="false" customHeight="true" outlineLevel="0" collapsed="false">
      <c r="A6" s="15" t="s">
        <v>5</v>
      </c>
      <c r="B6" s="15"/>
      <c r="C6" s="6" t="s">
        <v>6</v>
      </c>
      <c r="D6" s="6"/>
      <c r="E6" s="6"/>
      <c r="F6" s="6"/>
      <c r="G6" s="6"/>
      <c r="H6" s="6"/>
    </row>
    <row r="7" customFormat="false" ht="15" hidden="false" customHeight="true" outlineLevel="0" collapsed="false">
      <c r="A7" s="15" t="s">
        <v>7</v>
      </c>
      <c r="B7" s="15"/>
      <c r="C7" s="6" t="s">
        <v>8</v>
      </c>
      <c r="D7" s="6"/>
      <c r="E7" s="6"/>
      <c r="F7" s="6"/>
      <c r="G7" s="6"/>
      <c r="H7" s="6"/>
    </row>
    <row r="9" customFormat="false" ht="30" hidden="false" customHeight="true" outlineLevel="0" collapsed="false">
      <c r="A9" s="7" t="s">
        <v>47</v>
      </c>
      <c r="B9" s="7" t="s">
        <v>11</v>
      </c>
      <c r="C9" s="7" t="s">
        <v>48</v>
      </c>
      <c r="D9" s="7" t="s">
        <v>49</v>
      </c>
      <c r="E9" s="7" t="s">
        <v>50</v>
      </c>
      <c r="F9" s="7" t="s">
        <v>51</v>
      </c>
      <c r="G9" s="7" t="s">
        <v>52</v>
      </c>
      <c r="H9" s="7" t="s">
        <v>53</v>
      </c>
      <c r="I9" s="7" t="s">
        <v>54</v>
      </c>
      <c r="J9" s="7" t="s">
        <v>55</v>
      </c>
    </row>
    <row r="10" customFormat="false" ht="19.5" hidden="false" customHeight="true" outlineLevel="0" collapsed="false">
      <c r="A10" s="16" t="s">
        <v>56</v>
      </c>
      <c r="B10" s="16"/>
      <c r="C10" s="16"/>
      <c r="D10" s="16"/>
      <c r="E10" s="16"/>
      <c r="F10" s="16"/>
      <c r="G10" s="16"/>
      <c r="H10" s="16"/>
      <c r="I10" s="16"/>
      <c r="J10" s="16"/>
    </row>
    <row r="11" customFormat="false" ht="18" hidden="false" customHeight="true" outlineLevel="0" collapsed="false">
      <c r="A11" s="17" t="n">
        <v>1</v>
      </c>
      <c r="B11" s="18" t="s">
        <v>18</v>
      </c>
      <c r="C11" s="17" t="s">
        <v>57</v>
      </c>
      <c r="D11" s="18" t="s">
        <v>58</v>
      </c>
      <c r="E11" s="18" t="s">
        <v>59</v>
      </c>
      <c r="F11" s="18"/>
      <c r="G11" s="19" t="n">
        <v>0.252202</v>
      </c>
      <c r="H11" s="20" t="n">
        <v>0.1</v>
      </c>
      <c r="I11" s="21" t="n">
        <f aca="false">G11*(1+H11)</f>
        <v>0.2774222</v>
      </c>
      <c r="J11" s="17" t="s">
        <v>60</v>
      </c>
    </row>
    <row r="12" customFormat="false" ht="18" hidden="false" customHeight="true" outlineLevel="0" collapsed="false">
      <c r="A12" s="22" t="n">
        <v>2</v>
      </c>
      <c r="B12" s="23" t="s">
        <v>18</v>
      </c>
      <c r="C12" s="22" t="s">
        <v>57</v>
      </c>
      <c r="D12" s="23" t="s">
        <v>58</v>
      </c>
      <c r="E12" s="23" t="s">
        <v>61</v>
      </c>
      <c r="F12" s="23" t="s">
        <v>62</v>
      </c>
      <c r="G12" s="24" t="n">
        <v>1.333333</v>
      </c>
      <c r="H12" s="25" t="n">
        <v>0.1</v>
      </c>
      <c r="I12" s="26" t="n">
        <f aca="false">G12*(1+H12)</f>
        <v>1.4666663</v>
      </c>
      <c r="J12" s="22" t="s">
        <v>60</v>
      </c>
    </row>
    <row r="13" customFormat="false" ht="18" hidden="false" customHeight="true" outlineLevel="0" collapsed="false">
      <c r="A13" s="17" t="n">
        <v>3</v>
      </c>
      <c r="B13" s="18" t="s">
        <v>18</v>
      </c>
      <c r="C13" s="17" t="s">
        <v>57</v>
      </c>
      <c r="D13" s="18" t="s">
        <v>63</v>
      </c>
      <c r="E13" s="18" t="s">
        <v>64</v>
      </c>
      <c r="F13" s="18"/>
      <c r="G13" s="19" t="n">
        <v>9.349496</v>
      </c>
      <c r="H13" s="20" t="n">
        <v>0.1</v>
      </c>
      <c r="I13" s="21" t="n">
        <f aca="false">G13*(1+H13)</f>
        <v>10.2844456</v>
      </c>
      <c r="J13" s="17" t="s">
        <v>60</v>
      </c>
    </row>
    <row r="14" customFormat="false" ht="18" hidden="false" customHeight="true" outlineLevel="0" collapsed="false">
      <c r="A14" s="22" t="n">
        <v>4</v>
      </c>
      <c r="B14" s="23" t="s">
        <v>18</v>
      </c>
      <c r="C14" s="22" t="s">
        <v>57</v>
      </c>
      <c r="D14" s="23" t="s">
        <v>63</v>
      </c>
      <c r="E14" s="23" t="s">
        <v>65</v>
      </c>
      <c r="F14" s="23"/>
      <c r="G14" s="24" t="n">
        <v>0.790024</v>
      </c>
      <c r="H14" s="25" t="n">
        <v>0.1</v>
      </c>
      <c r="I14" s="26" t="n">
        <f aca="false">G14*(1+H14)</f>
        <v>0.8690264</v>
      </c>
      <c r="J14" s="22" t="s">
        <v>60</v>
      </c>
    </row>
    <row r="15" customFormat="false" ht="18" hidden="false" customHeight="true" outlineLevel="0" collapsed="false">
      <c r="A15" s="17" t="n">
        <v>5</v>
      </c>
      <c r="B15" s="18" t="s">
        <v>18</v>
      </c>
      <c r="C15" s="17" t="s">
        <v>57</v>
      </c>
      <c r="D15" s="18" t="s">
        <v>66</v>
      </c>
      <c r="E15" s="18" t="s">
        <v>67</v>
      </c>
      <c r="F15" s="18"/>
      <c r="G15" s="19" t="n">
        <v>11.51316</v>
      </c>
      <c r="H15" s="20" t="n">
        <v>0.1</v>
      </c>
      <c r="I15" s="21" t="n">
        <f aca="false">G15*(1+H15)</f>
        <v>12.664476</v>
      </c>
      <c r="J15" s="17" t="s">
        <v>60</v>
      </c>
    </row>
    <row r="16" customFormat="false" ht="18" hidden="false" customHeight="true" outlineLevel="0" collapsed="false">
      <c r="A16" s="22" t="n">
        <v>6</v>
      </c>
      <c r="B16" s="23" t="s">
        <v>18</v>
      </c>
      <c r="C16" s="22" t="s">
        <v>57</v>
      </c>
      <c r="D16" s="23" t="s">
        <v>66</v>
      </c>
      <c r="E16" s="23" t="s">
        <v>68</v>
      </c>
      <c r="F16" s="23"/>
      <c r="G16" s="24" t="n">
        <v>35.37768</v>
      </c>
      <c r="H16" s="25" t="n">
        <v>0.1</v>
      </c>
      <c r="I16" s="26" t="n">
        <f aca="false">G16*(1+H16)</f>
        <v>38.915448</v>
      </c>
      <c r="J16" s="22" t="s">
        <v>60</v>
      </c>
    </row>
    <row r="17" customFormat="false" ht="27" hidden="false" customHeight="true" outlineLevel="0" collapsed="false">
      <c r="A17" s="17" t="n">
        <v>7</v>
      </c>
      <c r="B17" s="18" t="s">
        <v>18</v>
      </c>
      <c r="C17" s="17" t="s">
        <v>57</v>
      </c>
      <c r="D17" s="18" t="s">
        <v>69</v>
      </c>
      <c r="E17" s="18" t="s">
        <v>70</v>
      </c>
      <c r="F17" s="18"/>
      <c r="G17" s="19" t="n">
        <v>14.68197</v>
      </c>
      <c r="H17" s="20" t="n">
        <v>0.1</v>
      </c>
      <c r="I17" s="21" t="n">
        <f aca="false">G17*(1+H17)</f>
        <v>16.150167</v>
      </c>
      <c r="J17" s="17" t="s">
        <v>60</v>
      </c>
    </row>
    <row r="18" customFormat="false" ht="27" hidden="false" customHeight="true" outlineLevel="0" collapsed="false">
      <c r="A18" s="22" t="n">
        <v>8</v>
      </c>
      <c r="B18" s="23" t="s">
        <v>18</v>
      </c>
      <c r="C18" s="22" t="s">
        <v>57</v>
      </c>
      <c r="D18" s="23" t="s">
        <v>69</v>
      </c>
      <c r="E18" s="23" t="s">
        <v>71</v>
      </c>
      <c r="F18" s="23"/>
      <c r="G18" s="24" t="n">
        <v>23.64352</v>
      </c>
      <c r="H18" s="25" t="n">
        <v>0.1</v>
      </c>
      <c r="I18" s="26" t="n">
        <f aca="false">G18*(1+H18)</f>
        <v>26.007872</v>
      </c>
      <c r="J18" s="22" t="s">
        <v>60</v>
      </c>
    </row>
    <row r="19" customFormat="false" ht="18" hidden="false" customHeight="true" outlineLevel="0" collapsed="false">
      <c r="A19" s="17" t="n">
        <v>9</v>
      </c>
      <c r="B19" s="18" t="s">
        <v>18</v>
      </c>
      <c r="C19" s="17" t="s">
        <v>57</v>
      </c>
      <c r="D19" s="18" t="s">
        <v>69</v>
      </c>
      <c r="E19" s="18" t="s">
        <v>72</v>
      </c>
      <c r="F19" s="18"/>
      <c r="G19" s="27" t="n">
        <v>2468</v>
      </c>
      <c r="H19" s="20" t="n">
        <v>0.1</v>
      </c>
      <c r="I19" s="21" t="n">
        <f aca="false">G19*(1+H19)</f>
        <v>2714.8</v>
      </c>
      <c r="J19" s="17" t="s">
        <v>73</v>
      </c>
    </row>
    <row r="20" customFormat="false" ht="18" hidden="false" customHeight="true" outlineLevel="0" collapsed="false">
      <c r="A20" s="22" t="n">
        <v>10</v>
      </c>
      <c r="B20" s="23" t="s">
        <v>18</v>
      </c>
      <c r="C20" s="22" t="s">
        <v>57</v>
      </c>
      <c r="D20" s="23" t="s">
        <v>69</v>
      </c>
      <c r="E20" s="23" t="s">
        <v>74</v>
      </c>
      <c r="F20" s="23"/>
      <c r="G20" s="28" t="n">
        <v>2468</v>
      </c>
      <c r="H20" s="25" t="n">
        <v>0.1</v>
      </c>
      <c r="I20" s="26" t="n">
        <f aca="false">G20*(1+H20)</f>
        <v>2714.8</v>
      </c>
      <c r="J20" s="22" t="s">
        <v>73</v>
      </c>
    </row>
    <row r="21" customFormat="false" ht="18" hidden="false" customHeight="true" outlineLevel="0" collapsed="false">
      <c r="A21" s="17" t="n">
        <v>11</v>
      </c>
      <c r="B21" s="18" t="s">
        <v>18</v>
      </c>
      <c r="C21" s="17" t="s">
        <v>57</v>
      </c>
      <c r="D21" s="18" t="s">
        <v>69</v>
      </c>
      <c r="E21" s="18" t="s">
        <v>75</v>
      </c>
      <c r="F21" s="18" t="s">
        <v>76</v>
      </c>
      <c r="G21" s="19" t="n">
        <v>620.4961</v>
      </c>
      <c r="H21" s="20" t="n">
        <v>0.1</v>
      </c>
      <c r="I21" s="21" t="n">
        <f aca="false">G21*(1+H21)</f>
        <v>682.54571</v>
      </c>
      <c r="J21" s="17" t="s">
        <v>60</v>
      </c>
    </row>
    <row r="22" customFormat="false" ht="18" hidden="false" customHeight="true" outlineLevel="0" collapsed="false">
      <c r="A22" s="22" t="n">
        <v>12</v>
      </c>
      <c r="B22" s="23" t="s">
        <v>18</v>
      </c>
      <c r="C22" s="22" t="s">
        <v>57</v>
      </c>
      <c r="D22" s="23" t="s">
        <v>69</v>
      </c>
      <c r="E22" s="23" t="s">
        <v>77</v>
      </c>
      <c r="F22" s="23" t="s">
        <v>76</v>
      </c>
      <c r="G22" s="24" t="n">
        <v>141.3542</v>
      </c>
      <c r="H22" s="25" t="n">
        <v>0.1</v>
      </c>
      <c r="I22" s="26" t="n">
        <f aca="false">G22*(1+H22)</f>
        <v>155.48962</v>
      </c>
      <c r="J22" s="22" t="s">
        <v>60</v>
      </c>
    </row>
    <row r="23" customFormat="false" ht="18" hidden="false" customHeight="true" outlineLevel="0" collapsed="false">
      <c r="A23" s="17" t="n">
        <v>13</v>
      </c>
      <c r="B23" s="18" t="s">
        <v>18</v>
      </c>
      <c r="C23" s="17" t="s">
        <v>57</v>
      </c>
      <c r="D23" s="18" t="s">
        <v>69</v>
      </c>
      <c r="E23" s="18" t="s">
        <v>78</v>
      </c>
      <c r="F23" s="18" t="s">
        <v>76</v>
      </c>
      <c r="G23" s="19" t="n">
        <v>351.3205</v>
      </c>
      <c r="H23" s="20" t="n">
        <v>0.1</v>
      </c>
      <c r="I23" s="21" t="n">
        <f aca="false">G23*(1+H23)</f>
        <v>386.45255</v>
      </c>
      <c r="J23" s="17" t="s">
        <v>60</v>
      </c>
    </row>
    <row r="24" customFormat="false" ht="19.5" hidden="false" customHeight="true" outlineLevel="0" collapsed="false">
      <c r="A24" s="16" t="s">
        <v>79</v>
      </c>
      <c r="B24" s="16"/>
      <c r="C24" s="16"/>
      <c r="D24" s="16"/>
      <c r="E24" s="16"/>
      <c r="F24" s="16"/>
      <c r="G24" s="16"/>
      <c r="H24" s="16"/>
      <c r="I24" s="16"/>
      <c r="J24" s="16"/>
    </row>
    <row r="25" customFormat="false" ht="18" hidden="false" customHeight="true" outlineLevel="0" collapsed="false">
      <c r="A25" s="22" t="n">
        <v>14</v>
      </c>
      <c r="B25" s="23" t="s">
        <v>20</v>
      </c>
      <c r="C25" s="22" t="s">
        <v>57</v>
      </c>
      <c r="D25" s="23" t="s">
        <v>80</v>
      </c>
      <c r="E25" s="23" t="s">
        <v>81</v>
      </c>
      <c r="F25" s="23"/>
      <c r="G25" s="24" t="n">
        <v>49.76</v>
      </c>
      <c r="H25" s="25" t="n">
        <v>0.1</v>
      </c>
      <c r="I25" s="26" t="n">
        <f aca="false">G25*(1+H25)</f>
        <v>54.736</v>
      </c>
      <c r="J25" s="22" t="s">
        <v>82</v>
      </c>
    </row>
    <row r="26" customFormat="false" ht="18" hidden="false" customHeight="true" outlineLevel="0" collapsed="false">
      <c r="A26" s="17" t="n">
        <v>15</v>
      </c>
      <c r="B26" s="18" t="s">
        <v>20</v>
      </c>
      <c r="C26" s="17" t="s">
        <v>57</v>
      </c>
      <c r="D26" s="18" t="s">
        <v>80</v>
      </c>
      <c r="E26" s="18" t="s">
        <v>83</v>
      </c>
      <c r="F26" s="18"/>
      <c r="G26" s="19" t="n">
        <v>34.05</v>
      </c>
      <c r="H26" s="20" t="n">
        <v>0.1</v>
      </c>
      <c r="I26" s="21" t="n">
        <f aca="false">G26*(1+H26)</f>
        <v>37.455</v>
      </c>
      <c r="J26" s="17" t="s">
        <v>82</v>
      </c>
    </row>
    <row r="27" customFormat="false" ht="18" hidden="false" customHeight="true" outlineLevel="0" collapsed="false">
      <c r="A27" s="22" t="n">
        <v>16</v>
      </c>
      <c r="B27" s="23" t="s">
        <v>20</v>
      </c>
      <c r="C27" s="22" t="s">
        <v>57</v>
      </c>
      <c r="D27" s="23" t="s">
        <v>84</v>
      </c>
      <c r="E27" s="23" t="s">
        <v>85</v>
      </c>
      <c r="F27" s="23"/>
      <c r="G27" s="24" t="n">
        <v>37.2</v>
      </c>
      <c r="H27" s="25" t="n">
        <v>0.1</v>
      </c>
      <c r="I27" s="26" t="n">
        <f aca="false">G27*(1+H27)</f>
        <v>40.92</v>
      </c>
      <c r="J27" s="22" t="s">
        <v>82</v>
      </c>
    </row>
    <row r="28" customFormat="false" ht="18" hidden="false" customHeight="true" outlineLevel="0" collapsed="false">
      <c r="A28" s="17" t="n">
        <v>17</v>
      </c>
      <c r="B28" s="18" t="s">
        <v>20</v>
      </c>
      <c r="C28" s="17" t="s">
        <v>57</v>
      </c>
      <c r="D28" s="18" t="s">
        <v>84</v>
      </c>
      <c r="E28" s="18" t="s">
        <v>86</v>
      </c>
      <c r="F28" s="18"/>
      <c r="G28" s="19" t="n">
        <v>62.99</v>
      </c>
      <c r="H28" s="20" t="n">
        <v>0.1</v>
      </c>
      <c r="I28" s="21" t="n">
        <f aca="false">G28*(1+H28)</f>
        <v>69.289</v>
      </c>
      <c r="J28" s="17" t="s">
        <v>82</v>
      </c>
    </row>
    <row r="29" customFormat="false" ht="19.5" hidden="false" customHeight="true" outlineLevel="0" collapsed="false">
      <c r="A29" s="16" t="s">
        <v>87</v>
      </c>
      <c r="B29" s="16"/>
      <c r="C29" s="16"/>
      <c r="D29" s="16"/>
      <c r="E29" s="16"/>
      <c r="F29" s="16"/>
      <c r="G29" s="16"/>
      <c r="H29" s="16"/>
      <c r="I29" s="16"/>
      <c r="J29" s="16"/>
    </row>
    <row r="30" customFormat="false" ht="18" hidden="false" customHeight="true" outlineLevel="0" collapsed="false">
      <c r="A30" s="22" t="n">
        <v>18</v>
      </c>
      <c r="B30" s="23" t="s">
        <v>22</v>
      </c>
      <c r="C30" s="22" t="s">
        <v>57</v>
      </c>
      <c r="D30" s="23" t="s">
        <v>88</v>
      </c>
      <c r="E30" s="23" t="s">
        <v>89</v>
      </c>
      <c r="F30" s="23"/>
      <c r="G30" s="28" t="n">
        <v>1444</v>
      </c>
      <c r="H30" s="25" t="n">
        <v>0.1</v>
      </c>
      <c r="I30" s="26" t="n">
        <f aca="false">G30*(1+H30)</f>
        <v>1588.4</v>
      </c>
      <c r="J30" s="22" t="s">
        <v>82</v>
      </c>
    </row>
    <row r="31" customFormat="false" ht="18" hidden="false" customHeight="true" outlineLevel="0" collapsed="false">
      <c r="A31" s="17" t="n">
        <v>19</v>
      </c>
      <c r="B31" s="18" t="s">
        <v>22</v>
      </c>
      <c r="C31" s="17" t="s">
        <v>57</v>
      </c>
      <c r="D31" s="18" t="s">
        <v>90</v>
      </c>
      <c r="E31" s="18" t="s">
        <v>91</v>
      </c>
      <c r="F31" s="18" t="s">
        <v>92</v>
      </c>
      <c r="G31" s="27" t="n">
        <v>1</v>
      </c>
      <c r="H31" s="20" t="n">
        <v>0.1</v>
      </c>
      <c r="I31" s="21" t="n">
        <f aca="false">G31*(1+H31)</f>
        <v>1.1</v>
      </c>
      <c r="J31" s="17" t="s">
        <v>93</v>
      </c>
    </row>
    <row r="32" customFormat="false" ht="18" hidden="false" customHeight="true" outlineLevel="0" collapsed="false">
      <c r="A32" s="22" t="n">
        <v>20</v>
      </c>
      <c r="B32" s="23" t="s">
        <v>22</v>
      </c>
      <c r="C32" s="22" t="s">
        <v>57</v>
      </c>
      <c r="D32" s="23" t="s">
        <v>90</v>
      </c>
      <c r="E32" s="23" t="s">
        <v>91</v>
      </c>
      <c r="F32" s="23" t="s">
        <v>94</v>
      </c>
      <c r="G32" s="28" t="n">
        <v>1</v>
      </c>
      <c r="H32" s="25" t="n">
        <v>0.1</v>
      </c>
      <c r="I32" s="26" t="n">
        <f aca="false">G32*(1+H32)</f>
        <v>1.1</v>
      </c>
      <c r="J32" s="22" t="s">
        <v>93</v>
      </c>
    </row>
    <row r="33" customFormat="false" ht="18" hidden="false" customHeight="true" outlineLevel="0" collapsed="false">
      <c r="A33" s="17" t="n">
        <v>21</v>
      </c>
      <c r="B33" s="18" t="s">
        <v>22</v>
      </c>
      <c r="C33" s="17" t="s">
        <v>57</v>
      </c>
      <c r="D33" s="18" t="s">
        <v>90</v>
      </c>
      <c r="E33" s="18" t="s">
        <v>95</v>
      </c>
      <c r="F33" s="18"/>
      <c r="G33" s="19" t="n">
        <v>75.44</v>
      </c>
      <c r="H33" s="20" t="n">
        <v>0.1</v>
      </c>
      <c r="I33" s="21" t="n">
        <f aca="false">G33*(1+H33)</f>
        <v>82.984</v>
      </c>
      <c r="J33" s="17" t="s">
        <v>82</v>
      </c>
    </row>
    <row r="34" customFormat="false" ht="18" hidden="false" customHeight="true" outlineLevel="0" collapsed="false">
      <c r="A34" s="22" t="n">
        <v>22</v>
      </c>
      <c r="B34" s="23" t="s">
        <v>22</v>
      </c>
      <c r="C34" s="22" t="s">
        <v>57</v>
      </c>
      <c r="D34" s="23" t="s">
        <v>96</v>
      </c>
      <c r="E34" s="23" t="s">
        <v>97</v>
      </c>
      <c r="F34" s="23"/>
      <c r="G34" s="28" t="n">
        <v>180</v>
      </c>
      <c r="H34" s="25" t="n">
        <v>0.1</v>
      </c>
      <c r="I34" s="26" t="n">
        <f aca="false">G34*(1+H34)</f>
        <v>198</v>
      </c>
      <c r="J34" s="22" t="s">
        <v>82</v>
      </c>
    </row>
    <row r="35" customFormat="false" ht="18" hidden="false" customHeight="true" outlineLevel="0" collapsed="false">
      <c r="A35" s="17" t="n">
        <v>23</v>
      </c>
      <c r="B35" s="18" t="s">
        <v>22</v>
      </c>
      <c r="C35" s="17" t="s">
        <v>57</v>
      </c>
      <c r="D35" s="18" t="s">
        <v>98</v>
      </c>
      <c r="E35" s="18" t="s">
        <v>99</v>
      </c>
      <c r="F35" s="18"/>
      <c r="G35" s="19" t="n">
        <v>30.96</v>
      </c>
      <c r="H35" s="20" t="n">
        <v>0.1</v>
      </c>
      <c r="I35" s="21" t="n">
        <f aca="false">G35*(1+H35)</f>
        <v>34.056</v>
      </c>
      <c r="J35" s="17" t="s">
        <v>82</v>
      </c>
    </row>
    <row r="36" customFormat="false" ht="18" hidden="false" customHeight="true" outlineLevel="0" collapsed="false">
      <c r="A36" s="22" t="n">
        <v>24</v>
      </c>
      <c r="B36" s="23" t="s">
        <v>22</v>
      </c>
      <c r="C36" s="22" t="s">
        <v>57</v>
      </c>
      <c r="D36" s="23" t="s">
        <v>98</v>
      </c>
      <c r="E36" s="23" t="s">
        <v>100</v>
      </c>
      <c r="F36" s="23"/>
      <c r="G36" s="24" t="n">
        <v>150.57</v>
      </c>
      <c r="H36" s="25" t="n">
        <v>0.1</v>
      </c>
      <c r="I36" s="26" t="n">
        <f aca="false">G36*(1+H36)</f>
        <v>165.627</v>
      </c>
      <c r="J36" s="22" t="s">
        <v>82</v>
      </c>
    </row>
    <row r="37" customFormat="false" ht="18" hidden="false" customHeight="true" outlineLevel="0" collapsed="false">
      <c r="A37" s="17" t="n">
        <v>25</v>
      </c>
      <c r="B37" s="18" t="s">
        <v>22</v>
      </c>
      <c r="C37" s="17" t="s">
        <v>57</v>
      </c>
      <c r="D37" s="18" t="s">
        <v>98</v>
      </c>
      <c r="E37" s="18" t="s">
        <v>101</v>
      </c>
      <c r="F37" s="18"/>
      <c r="G37" s="19" t="n">
        <v>106.82</v>
      </c>
      <c r="H37" s="20" t="n">
        <v>0.1</v>
      </c>
      <c r="I37" s="21" t="n">
        <f aca="false">G37*(1+H37)</f>
        <v>117.502</v>
      </c>
      <c r="J37" s="17" t="s">
        <v>82</v>
      </c>
    </row>
    <row r="38" customFormat="false" ht="18" hidden="false" customHeight="true" outlineLevel="0" collapsed="false">
      <c r="A38" s="22" t="n">
        <v>26</v>
      </c>
      <c r="B38" s="23" t="s">
        <v>22</v>
      </c>
      <c r="C38" s="22" t="s">
        <v>57</v>
      </c>
      <c r="D38" s="23" t="s">
        <v>98</v>
      </c>
      <c r="E38" s="23" t="s">
        <v>102</v>
      </c>
      <c r="F38" s="23"/>
      <c r="G38" s="24" t="n">
        <v>9.45</v>
      </c>
      <c r="H38" s="25" t="n">
        <v>0.1</v>
      </c>
      <c r="I38" s="26" t="n">
        <f aca="false">G38*(1+H38)</f>
        <v>10.395</v>
      </c>
      <c r="J38" s="22" t="s">
        <v>82</v>
      </c>
    </row>
    <row r="39" customFormat="false" ht="18" hidden="false" customHeight="true" outlineLevel="0" collapsed="false">
      <c r="A39" s="17" t="n">
        <v>27</v>
      </c>
      <c r="B39" s="18" t="s">
        <v>22</v>
      </c>
      <c r="C39" s="17" t="s">
        <v>57</v>
      </c>
      <c r="D39" s="18" t="s">
        <v>98</v>
      </c>
      <c r="E39" s="18" t="s">
        <v>103</v>
      </c>
      <c r="F39" s="18"/>
      <c r="G39" s="19" t="n">
        <v>187.19</v>
      </c>
      <c r="H39" s="20" t="n">
        <v>0.1</v>
      </c>
      <c r="I39" s="21" t="n">
        <f aca="false">G39*(1+H39)</f>
        <v>205.909</v>
      </c>
      <c r="J39" s="17" t="s">
        <v>82</v>
      </c>
    </row>
    <row r="40" customFormat="false" ht="18" hidden="false" customHeight="true" outlineLevel="0" collapsed="false">
      <c r="A40" s="22" t="n">
        <v>28</v>
      </c>
      <c r="B40" s="23" t="s">
        <v>22</v>
      </c>
      <c r="C40" s="22" t="s">
        <v>57</v>
      </c>
      <c r="D40" s="23" t="s">
        <v>98</v>
      </c>
      <c r="E40" s="23" t="s">
        <v>104</v>
      </c>
      <c r="F40" s="23"/>
      <c r="G40" s="24" t="n">
        <v>58.78</v>
      </c>
      <c r="H40" s="25" t="n">
        <v>0.1</v>
      </c>
      <c r="I40" s="26" t="n">
        <f aca="false">G40*(1+H40)</f>
        <v>64.658</v>
      </c>
      <c r="J40" s="22" t="s">
        <v>82</v>
      </c>
    </row>
    <row r="41" customFormat="false" ht="18" hidden="false" customHeight="true" outlineLevel="0" collapsed="false">
      <c r="A41" s="17" t="n">
        <v>29</v>
      </c>
      <c r="B41" s="18" t="s">
        <v>22</v>
      </c>
      <c r="C41" s="17" t="s">
        <v>57</v>
      </c>
      <c r="D41" s="18" t="s">
        <v>98</v>
      </c>
      <c r="E41" s="18" t="s">
        <v>105</v>
      </c>
      <c r="F41" s="18"/>
      <c r="G41" s="19" t="n">
        <v>208.46</v>
      </c>
      <c r="H41" s="20" t="n">
        <v>0.1</v>
      </c>
      <c r="I41" s="21" t="n">
        <f aca="false">G41*(1+H41)</f>
        <v>229.306</v>
      </c>
      <c r="J41" s="17" t="s">
        <v>82</v>
      </c>
    </row>
    <row r="42" customFormat="false" ht="18" hidden="false" customHeight="true" outlineLevel="0" collapsed="false">
      <c r="A42" s="22" t="n">
        <v>30</v>
      </c>
      <c r="B42" s="23" t="s">
        <v>22</v>
      </c>
      <c r="C42" s="22" t="s">
        <v>57</v>
      </c>
      <c r="D42" s="23" t="s">
        <v>106</v>
      </c>
      <c r="E42" s="23" t="s">
        <v>107</v>
      </c>
      <c r="F42" s="23"/>
      <c r="G42" s="24" t="n">
        <v>3891.66</v>
      </c>
      <c r="H42" s="25" t="n">
        <v>0.1</v>
      </c>
      <c r="I42" s="26" t="n">
        <f aca="false">G42*(1+H42)</f>
        <v>4280.826</v>
      </c>
      <c r="J42" s="22" t="s">
        <v>73</v>
      </c>
    </row>
    <row r="43" customFormat="false" ht="18" hidden="false" customHeight="true" outlineLevel="0" collapsed="false">
      <c r="A43" s="17" t="n">
        <v>31</v>
      </c>
      <c r="B43" s="18" t="s">
        <v>22</v>
      </c>
      <c r="C43" s="17" t="s">
        <v>57</v>
      </c>
      <c r="D43" s="18" t="s">
        <v>106</v>
      </c>
      <c r="E43" s="18" t="s">
        <v>108</v>
      </c>
      <c r="F43" s="18"/>
      <c r="G43" s="19" t="n">
        <v>1316.52</v>
      </c>
      <c r="H43" s="20" t="n">
        <v>0.1</v>
      </c>
      <c r="I43" s="21" t="n">
        <f aca="false">G43*(1+H43)</f>
        <v>1448.172</v>
      </c>
      <c r="J43" s="17" t="s">
        <v>73</v>
      </c>
    </row>
    <row r="44" customFormat="false" ht="18" hidden="false" customHeight="true" outlineLevel="0" collapsed="false">
      <c r="A44" s="22" t="n">
        <v>32</v>
      </c>
      <c r="B44" s="23" t="s">
        <v>22</v>
      </c>
      <c r="C44" s="22" t="s">
        <v>57</v>
      </c>
      <c r="D44" s="23" t="s">
        <v>106</v>
      </c>
      <c r="E44" s="23" t="s">
        <v>109</v>
      </c>
      <c r="F44" s="23"/>
      <c r="G44" s="24" t="n">
        <v>493.39</v>
      </c>
      <c r="H44" s="25" t="n">
        <v>0.1</v>
      </c>
      <c r="I44" s="26" t="n">
        <f aca="false">G44*(1+H44)</f>
        <v>542.729</v>
      </c>
      <c r="J44" s="22" t="s">
        <v>73</v>
      </c>
    </row>
    <row r="45" customFormat="false" ht="18" hidden="false" customHeight="true" outlineLevel="0" collapsed="false">
      <c r="A45" s="17" t="n">
        <v>33</v>
      </c>
      <c r="B45" s="18" t="s">
        <v>22</v>
      </c>
      <c r="C45" s="17" t="s">
        <v>57</v>
      </c>
      <c r="D45" s="18" t="s">
        <v>106</v>
      </c>
      <c r="E45" s="18" t="s">
        <v>110</v>
      </c>
      <c r="F45" s="18"/>
      <c r="G45" s="19" t="n">
        <v>443.90004</v>
      </c>
      <c r="H45" s="20" t="n">
        <v>0.1</v>
      </c>
      <c r="I45" s="21" t="n">
        <f aca="false">G45*(1+H45)</f>
        <v>488.290044</v>
      </c>
      <c r="J45" s="17" t="s">
        <v>73</v>
      </c>
    </row>
    <row r="46" customFormat="false" ht="18" hidden="false" customHeight="true" outlineLevel="0" collapsed="false">
      <c r="A46" s="22" t="n">
        <v>34</v>
      </c>
      <c r="B46" s="23" t="s">
        <v>22</v>
      </c>
      <c r="C46" s="22" t="s">
        <v>57</v>
      </c>
      <c r="D46" s="23" t="s">
        <v>106</v>
      </c>
      <c r="E46" s="23" t="s">
        <v>111</v>
      </c>
      <c r="F46" s="23"/>
      <c r="G46" s="24" t="n">
        <v>2950.0716</v>
      </c>
      <c r="H46" s="25" t="n">
        <v>0.1</v>
      </c>
      <c r="I46" s="26" t="n">
        <f aca="false">G46*(1+H46)</f>
        <v>3245.07876</v>
      </c>
      <c r="J46" s="22" t="s">
        <v>73</v>
      </c>
    </row>
    <row r="47" customFormat="false" ht="18" hidden="false" customHeight="true" outlineLevel="0" collapsed="false">
      <c r="A47" s="17" t="n">
        <v>35</v>
      </c>
      <c r="B47" s="18" t="s">
        <v>22</v>
      </c>
      <c r="C47" s="17" t="s">
        <v>57</v>
      </c>
      <c r="D47" s="18" t="s">
        <v>106</v>
      </c>
      <c r="E47" s="18" t="s">
        <v>112</v>
      </c>
      <c r="F47" s="18"/>
      <c r="G47" s="19" t="n">
        <v>354.95661</v>
      </c>
      <c r="H47" s="20" t="n">
        <v>0.1</v>
      </c>
      <c r="I47" s="21" t="n">
        <f aca="false">G47*(1+H47)</f>
        <v>390.452271</v>
      </c>
      <c r="J47" s="17" t="s">
        <v>73</v>
      </c>
    </row>
    <row r="48" customFormat="false" ht="18" hidden="false" customHeight="true" outlineLevel="0" collapsed="false">
      <c r="A48" s="22" t="n">
        <v>36</v>
      </c>
      <c r="B48" s="23" t="s">
        <v>22</v>
      </c>
      <c r="C48" s="22" t="s">
        <v>57</v>
      </c>
      <c r="D48" s="23" t="s">
        <v>106</v>
      </c>
      <c r="E48" s="23" t="s">
        <v>113</v>
      </c>
      <c r="F48" s="23"/>
      <c r="G48" s="24" t="n">
        <v>104.4516</v>
      </c>
      <c r="H48" s="25" t="n">
        <v>0.1</v>
      </c>
      <c r="I48" s="26" t="n">
        <f aca="false">G48*(1+H48)</f>
        <v>114.89676</v>
      </c>
      <c r="J48" s="22" t="s">
        <v>73</v>
      </c>
    </row>
    <row r="49" customFormat="false" ht="18" hidden="false" customHeight="true" outlineLevel="0" collapsed="false">
      <c r="A49" s="17" t="n">
        <v>37</v>
      </c>
      <c r="B49" s="18" t="s">
        <v>22</v>
      </c>
      <c r="C49" s="17" t="s">
        <v>57</v>
      </c>
      <c r="D49" s="18" t="s">
        <v>106</v>
      </c>
      <c r="E49" s="18" t="s">
        <v>114</v>
      </c>
      <c r="F49" s="18"/>
      <c r="G49" s="19" t="n">
        <v>68.82956</v>
      </c>
      <c r="H49" s="20" t="n">
        <v>0.1</v>
      </c>
      <c r="I49" s="21" t="n">
        <f aca="false">G49*(1+H49)</f>
        <v>75.712516</v>
      </c>
      <c r="J49" s="17" t="s">
        <v>73</v>
      </c>
    </row>
    <row r="50" customFormat="false" ht="18" hidden="false" customHeight="true" outlineLevel="0" collapsed="false">
      <c r="A50" s="22" t="n">
        <v>38</v>
      </c>
      <c r="B50" s="23" t="s">
        <v>22</v>
      </c>
      <c r="C50" s="22" t="s">
        <v>57</v>
      </c>
      <c r="D50" s="23" t="s">
        <v>106</v>
      </c>
      <c r="E50" s="23" t="s">
        <v>115</v>
      </c>
      <c r="F50" s="23"/>
      <c r="G50" s="24" t="n">
        <v>399.1</v>
      </c>
      <c r="H50" s="25" t="n">
        <v>0.1</v>
      </c>
      <c r="I50" s="26" t="n">
        <f aca="false">G50*(1+H50)</f>
        <v>439.01</v>
      </c>
      <c r="J50" s="22" t="s">
        <v>73</v>
      </c>
    </row>
    <row r="51" customFormat="false" ht="18" hidden="false" customHeight="true" outlineLevel="0" collapsed="false">
      <c r="A51" s="17" t="n">
        <v>39</v>
      </c>
      <c r="B51" s="18" t="s">
        <v>22</v>
      </c>
      <c r="C51" s="17" t="s">
        <v>57</v>
      </c>
      <c r="D51" s="18" t="s">
        <v>116</v>
      </c>
      <c r="E51" s="18" t="s">
        <v>117</v>
      </c>
      <c r="F51" s="18"/>
      <c r="G51" s="27" t="n">
        <v>3923</v>
      </c>
      <c r="H51" s="20" t="n">
        <v>0.1</v>
      </c>
      <c r="I51" s="21" t="n">
        <f aca="false">G51*(1+H51)</f>
        <v>4315.3</v>
      </c>
      <c r="J51" s="17" t="s">
        <v>73</v>
      </c>
    </row>
    <row r="52" customFormat="false" ht="18" hidden="false" customHeight="true" outlineLevel="0" collapsed="false">
      <c r="A52" s="22" t="n">
        <v>40</v>
      </c>
      <c r="B52" s="23" t="s">
        <v>22</v>
      </c>
      <c r="C52" s="22" t="s">
        <v>57</v>
      </c>
      <c r="D52" s="23" t="s">
        <v>116</v>
      </c>
      <c r="E52" s="23" t="s">
        <v>118</v>
      </c>
      <c r="F52" s="23"/>
      <c r="G52" s="28" t="n">
        <v>3600</v>
      </c>
      <c r="H52" s="25" t="n">
        <v>0.1</v>
      </c>
      <c r="I52" s="26" t="n">
        <f aca="false">G52*(1+H52)</f>
        <v>3960</v>
      </c>
      <c r="J52" s="22" t="s">
        <v>73</v>
      </c>
    </row>
    <row r="53" customFormat="false" ht="18" hidden="false" customHeight="true" outlineLevel="0" collapsed="false">
      <c r="A53" s="17" t="n">
        <v>41</v>
      </c>
      <c r="B53" s="18" t="s">
        <v>22</v>
      </c>
      <c r="C53" s="17" t="s">
        <v>57</v>
      </c>
      <c r="D53" s="18" t="s">
        <v>116</v>
      </c>
      <c r="E53" s="18" t="s">
        <v>119</v>
      </c>
      <c r="F53" s="18"/>
      <c r="G53" s="19" t="n">
        <v>4167.74</v>
      </c>
      <c r="H53" s="20" t="n">
        <v>0.1</v>
      </c>
      <c r="I53" s="21" t="n">
        <f aca="false">G53*(1+H53)</f>
        <v>4584.514</v>
      </c>
      <c r="J53" s="17" t="s">
        <v>73</v>
      </c>
    </row>
    <row r="54" customFormat="false" ht="19.5" hidden="false" customHeight="true" outlineLevel="0" collapsed="false">
      <c r="A54" s="16" t="s">
        <v>120</v>
      </c>
      <c r="B54" s="16"/>
      <c r="C54" s="16"/>
      <c r="D54" s="16"/>
      <c r="E54" s="16"/>
      <c r="F54" s="16"/>
      <c r="G54" s="16"/>
      <c r="H54" s="16"/>
      <c r="I54" s="16"/>
      <c r="J54" s="16"/>
    </row>
    <row r="55" customFormat="false" ht="18" hidden="false" customHeight="true" outlineLevel="0" collapsed="false">
      <c r="A55" s="22" t="n">
        <v>42</v>
      </c>
      <c r="B55" s="23" t="s">
        <v>24</v>
      </c>
      <c r="C55" s="22" t="s">
        <v>57</v>
      </c>
      <c r="D55" s="23" t="s">
        <v>121</v>
      </c>
      <c r="E55" s="23" t="s">
        <v>122</v>
      </c>
      <c r="F55" s="23"/>
      <c r="G55" s="24" t="n">
        <v>4167.74</v>
      </c>
      <c r="H55" s="25" t="n">
        <v>0.1</v>
      </c>
      <c r="I55" s="26" t="n">
        <f aca="false">G55*(1+H55)</f>
        <v>4584.514</v>
      </c>
      <c r="J55" s="22" t="s">
        <v>73</v>
      </c>
    </row>
    <row r="56" customFormat="false" ht="18" hidden="false" customHeight="true" outlineLevel="0" collapsed="false">
      <c r="A56" s="17" t="n">
        <v>43</v>
      </c>
      <c r="B56" s="18" t="s">
        <v>24</v>
      </c>
      <c r="C56" s="17" t="s">
        <v>57</v>
      </c>
      <c r="D56" s="18" t="s">
        <v>121</v>
      </c>
      <c r="E56" s="18" t="s">
        <v>123</v>
      </c>
      <c r="F56" s="18"/>
      <c r="G56" s="19" t="n">
        <v>4167.74</v>
      </c>
      <c r="H56" s="20" t="n">
        <v>0.1</v>
      </c>
      <c r="I56" s="21" t="n">
        <f aca="false">G56*(1+H56)</f>
        <v>4584.514</v>
      </c>
      <c r="J56" s="17" t="s">
        <v>73</v>
      </c>
    </row>
    <row r="57" customFormat="false" ht="18" hidden="false" customHeight="true" outlineLevel="0" collapsed="false">
      <c r="A57" s="22" t="n">
        <v>44</v>
      </c>
      <c r="B57" s="23" t="s">
        <v>24</v>
      </c>
      <c r="C57" s="22" t="s">
        <v>57</v>
      </c>
      <c r="D57" s="23" t="s">
        <v>121</v>
      </c>
      <c r="E57" s="23" t="s">
        <v>124</v>
      </c>
      <c r="F57" s="23"/>
      <c r="G57" s="24" t="n">
        <v>525.49</v>
      </c>
      <c r="H57" s="25" t="n">
        <v>0.1</v>
      </c>
      <c r="I57" s="26" t="n">
        <f aca="false">G57*(1+H57)</f>
        <v>578.039</v>
      </c>
      <c r="J57" s="22" t="s">
        <v>82</v>
      </c>
    </row>
    <row r="58" customFormat="false" ht="18" hidden="false" customHeight="true" outlineLevel="0" collapsed="false">
      <c r="A58" s="17" t="n">
        <v>45</v>
      </c>
      <c r="B58" s="18" t="s">
        <v>24</v>
      </c>
      <c r="C58" s="17" t="s">
        <v>57</v>
      </c>
      <c r="D58" s="18" t="s">
        <v>121</v>
      </c>
      <c r="E58" s="18" t="s">
        <v>125</v>
      </c>
      <c r="F58" s="18"/>
      <c r="G58" s="19" t="n">
        <v>446.44</v>
      </c>
      <c r="H58" s="20" t="n">
        <v>0.1</v>
      </c>
      <c r="I58" s="21" t="n">
        <f aca="false">G58*(1+H58)</f>
        <v>491.084</v>
      </c>
      <c r="J58" s="17" t="s">
        <v>82</v>
      </c>
    </row>
    <row r="59" customFormat="false" ht="18" hidden="false" customHeight="true" outlineLevel="0" collapsed="false">
      <c r="A59" s="22" t="n">
        <v>46</v>
      </c>
      <c r="B59" s="23" t="s">
        <v>24</v>
      </c>
      <c r="C59" s="22" t="s">
        <v>57</v>
      </c>
      <c r="D59" s="23" t="s">
        <v>121</v>
      </c>
      <c r="E59" s="23" t="s">
        <v>126</v>
      </c>
      <c r="F59" s="23"/>
      <c r="G59" s="24" t="n">
        <v>111.33</v>
      </c>
      <c r="H59" s="25" t="n">
        <v>0.1</v>
      </c>
      <c r="I59" s="26" t="n">
        <f aca="false">G59*(1+H59)</f>
        <v>122.463</v>
      </c>
      <c r="J59" s="22" t="s">
        <v>82</v>
      </c>
    </row>
    <row r="60" customFormat="false" ht="18" hidden="false" customHeight="true" outlineLevel="0" collapsed="false">
      <c r="A60" s="17" t="n">
        <v>47</v>
      </c>
      <c r="B60" s="18" t="s">
        <v>24</v>
      </c>
      <c r="C60" s="17" t="s">
        <v>57</v>
      </c>
      <c r="D60" s="18" t="s">
        <v>121</v>
      </c>
      <c r="E60" s="18" t="s">
        <v>127</v>
      </c>
      <c r="F60" s="18"/>
      <c r="G60" s="27" t="n">
        <v>528</v>
      </c>
      <c r="H60" s="20" t="n">
        <v>0.1</v>
      </c>
      <c r="I60" s="21" t="n">
        <f aca="false">G60*(1+H60)</f>
        <v>580.8</v>
      </c>
      <c r="J60" s="17" t="s">
        <v>82</v>
      </c>
    </row>
    <row r="61" customFormat="false" ht="18" hidden="false" customHeight="true" outlineLevel="0" collapsed="false">
      <c r="A61" s="22" t="n">
        <v>48</v>
      </c>
      <c r="B61" s="23" t="s">
        <v>24</v>
      </c>
      <c r="C61" s="22" t="s">
        <v>57</v>
      </c>
      <c r="D61" s="23" t="s">
        <v>121</v>
      </c>
      <c r="E61" s="23" t="s">
        <v>128</v>
      </c>
      <c r="F61" s="23"/>
      <c r="G61" s="24" t="n">
        <v>199.92</v>
      </c>
      <c r="H61" s="25" t="n">
        <v>0.1</v>
      </c>
      <c r="I61" s="26" t="n">
        <f aca="false">G61*(1+H61)</f>
        <v>219.912</v>
      </c>
      <c r="J61" s="22" t="s">
        <v>73</v>
      </c>
    </row>
    <row r="62" customFormat="false" ht="18" hidden="false" customHeight="true" outlineLevel="0" collapsed="false">
      <c r="A62" s="17" t="n">
        <v>49</v>
      </c>
      <c r="B62" s="18" t="s">
        <v>24</v>
      </c>
      <c r="C62" s="17" t="s">
        <v>57</v>
      </c>
      <c r="D62" s="18" t="s">
        <v>129</v>
      </c>
      <c r="E62" s="18" t="s">
        <v>130</v>
      </c>
      <c r="F62" s="18"/>
      <c r="G62" s="27" t="n">
        <v>3923</v>
      </c>
      <c r="H62" s="20" t="n">
        <v>0.1</v>
      </c>
      <c r="I62" s="21" t="n">
        <f aca="false">G62*(1+H62)</f>
        <v>4315.3</v>
      </c>
      <c r="J62" s="17" t="s">
        <v>73</v>
      </c>
    </row>
    <row r="63" customFormat="false" ht="18" hidden="false" customHeight="true" outlineLevel="0" collapsed="false">
      <c r="A63" s="22" t="n">
        <v>50</v>
      </c>
      <c r="B63" s="23" t="s">
        <v>24</v>
      </c>
      <c r="C63" s="22" t="s">
        <v>57</v>
      </c>
      <c r="D63" s="23" t="s">
        <v>129</v>
      </c>
      <c r="E63" s="23" t="s">
        <v>131</v>
      </c>
      <c r="F63" s="23"/>
      <c r="G63" s="28" t="n">
        <v>3923</v>
      </c>
      <c r="H63" s="25" t="n">
        <v>0.1</v>
      </c>
      <c r="I63" s="26" t="n">
        <f aca="false">G63*(1+H63)</f>
        <v>4315.3</v>
      </c>
      <c r="J63" s="22" t="s">
        <v>73</v>
      </c>
    </row>
    <row r="64" customFormat="false" ht="18" hidden="false" customHeight="true" outlineLevel="0" collapsed="false">
      <c r="A64" s="17" t="n">
        <v>51</v>
      </c>
      <c r="B64" s="18" t="s">
        <v>24</v>
      </c>
      <c r="C64" s="17" t="s">
        <v>57</v>
      </c>
      <c r="D64" s="18" t="s">
        <v>129</v>
      </c>
      <c r="E64" s="18" t="s">
        <v>132</v>
      </c>
      <c r="F64" s="18"/>
      <c r="G64" s="19" t="n">
        <v>210.93</v>
      </c>
      <c r="H64" s="20" t="n">
        <v>0.1</v>
      </c>
      <c r="I64" s="21" t="n">
        <f aca="false">G64*(1+H64)</f>
        <v>232.023</v>
      </c>
      <c r="J64" s="17" t="s">
        <v>82</v>
      </c>
    </row>
    <row r="65" customFormat="false" ht="18" hidden="false" customHeight="true" outlineLevel="0" collapsed="false">
      <c r="A65" s="22" t="n">
        <v>52</v>
      </c>
      <c r="B65" s="23" t="s">
        <v>24</v>
      </c>
      <c r="C65" s="22" t="s">
        <v>57</v>
      </c>
      <c r="D65" s="23" t="s">
        <v>129</v>
      </c>
      <c r="E65" s="23" t="s">
        <v>133</v>
      </c>
      <c r="F65" s="23"/>
      <c r="G65" s="24" t="n">
        <v>150.57</v>
      </c>
      <c r="H65" s="25" t="n">
        <v>0.1</v>
      </c>
      <c r="I65" s="26" t="n">
        <f aca="false">G65*(1+H65)</f>
        <v>165.627</v>
      </c>
      <c r="J65" s="22" t="s">
        <v>82</v>
      </c>
    </row>
    <row r="66" customFormat="false" ht="18" hidden="false" customHeight="true" outlineLevel="0" collapsed="false">
      <c r="A66" s="17" t="n">
        <v>53</v>
      </c>
      <c r="B66" s="18" t="s">
        <v>24</v>
      </c>
      <c r="C66" s="17" t="s">
        <v>57</v>
      </c>
      <c r="D66" s="18" t="s">
        <v>129</v>
      </c>
      <c r="E66" s="18" t="s">
        <v>134</v>
      </c>
      <c r="F66" s="18"/>
      <c r="G66" s="19" t="n">
        <v>106.82</v>
      </c>
      <c r="H66" s="20" t="n">
        <v>0.1</v>
      </c>
      <c r="I66" s="21" t="n">
        <f aca="false">G66*(1+H66)</f>
        <v>117.502</v>
      </c>
      <c r="J66" s="17" t="s">
        <v>82</v>
      </c>
    </row>
    <row r="67" customFormat="false" ht="18" hidden="false" customHeight="true" outlineLevel="0" collapsed="false">
      <c r="A67" s="22" t="n">
        <v>54</v>
      </c>
      <c r="B67" s="23" t="s">
        <v>24</v>
      </c>
      <c r="C67" s="22" t="s">
        <v>57</v>
      </c>
      <c r="D67" s="23" t="s">
        <v>129</v>
      </c>
      <c r="E67" s="23" t="s">
        <v>135</v>
      </c>
      <c r="F67" s="23"/>
      <c r="G67" s="24" t="n">
        <v>9.45</v>
      </c>
      <c r="H67" s="25" t="n">
        <v>0.1</v>
      </c>
      <c r="I67" s="26" t="n">
        <f aca="false">G67*(1+H67)</f>
        <v>10.395</v>
      </c>
      <c r="J67" s="22" t="s">
        <v>82</v>
      </c>
    </row>
    <row r="68" customFormat="false" ht="18" hidden="false" customHeight="true" outlineLevel="0" collapsed="false">
      <c r="A68" s="17" t="n">
        <v>55</v>
      </c>
      <c r="B68" s="18" t="s">
        <v>24</v>
      </c>
      <c r="C68" s="17" t="s">
        <v>57</v>
      </c>
      <c r="D68" s="18" t="s">
        <v>129</v>
      </c>
      <c r="E68" s="18" t="s">
        <v>136</v>
      </c>
      <c r="F68" s="18"/>
      <c r="G68" s="27" t="n">
        <v>5590</v>
      </c>
      <c r="H68" s="20" t="n">
        <v>0.1</v>
      </c>
      <c r="I68" s="21" t="n">
        <f aca="false">G68*(1+H68)</f>
        <v>6149</v>
      </c>
      <c r="J68" s="17" t="s">
        <v>82</v>
      </c>
    </row>
    <row r="69" customFormat="false" ht="19.5" hidden="false" customHeight="true" outlineLevel="0" collapsed="false">
      <c r="A69" s="16" t="s">
        <v>137</v>
      </c>
      <c r="B69" s="16"/>
      <c r="C69" s="16"/>
      <c r="D69" s="16"/>
      <c r="E69" s="16"/>
      <c r="F69" s="16"/>
      <c r="G69" s="16"/>
      <c r="H69" s="16"/>
      <c r="I69" s="16"/>
      <c r="J69" s="16"/>
    </row>
    <row r="70" customFormat="false" ht="18" hidden="false" customHeight="true" outlineLevel="0" collapsed="false">
      <c r="A70" s="22" t="n">
        <v>56</v>
      </c>
      <c r="B70" s="23" t="s">
        <v>26</v>
      </c>
      <c r="C70" s="22" t="s">
        <v>57</v>
      </c>
      <c r="D70" s="23" t="s">
        <v>138</v>
      </c>
      <c r="E70" s="23" t="s">
        <v>139</v>
      </c>
      <c r="F70" s="23"/>
      <c r="G70" s="28" t="n">
        <v>3</v>
      </c>
      <c r="H70" s="25" t="n">
        <v>0</v>
      </c>
      <c r="I70" s="26" t="n">
        <f aca="false">G70*(1+H70)</f>
        <v>3</v>
      </c>
      <c r="J70" s="22" t="s">
        <v>93</v>
      </c>
    </row>
    <row r="71" customFormat="false" ht="18" hidden="false" customHeight="true" outlineLevel="0" collapsed="false">
      <c r="A71" s="17" t="n">
        <v>57</v>
      </c>
      <c r="B71" s="18" t="s">
        <v>26</v>
      </c>
      <c r="C71" s="17" t="s">
        <v>57</v>
      </c>
      <c r="D71" s="18" t="s">
        <v>138</v>
      </c>
      <c r="E71" s="18" t="s">
        <v>140</v>
      </c>
      <c r="F71" s="18"/>
      <c r="G71" s="27" t="n">
        <v>6</v>
      </c>
      <c r="H71" s="20" t="n">
        <v>0</v>
      </c>
      <c r="I71" s="21" t="n">
        <f aca="false">G71*(1+H71)</f>
        <v>6</v>
      </c>
      <c r="J71" s="17" t="s">
        <v>93</v>
      </c>
    </row>
    <row r="72" customFormat="false" ht="18" hidden="false" customHeight="true" outlineLevel="0" collapsed="false">
      <c r="A72" s="22" t="n">
        <v>58</v>
      </c>
      <c r="B72" s="23" t="s">
        <v>26</v>
      </c>
      <c r="C72" s="22" t="s">
        <v>57</v>
      </c>
      <c r="D72" s="23" t="s">
        <v>138</v>
      </c>
      <c r="E72" s="23" t="s">
        <v>141</v>
      </c>
      <c r="F72" s="23"/>
      <c r="G72" s="28" t="n">
        <v>1</v>
      </c>
      <c r="H72" s="25" t="n">
        <v>0</v>
      </c>
      <c r="I72" s="26" t="n">
        <f aca="false">G72*(1+H72)</f>
        <v>1</v>
      </c>
      <c r="J72" s="22" t="s">
        <v>93</v>
      </c>
    </row>
    <row r="73" customFormat="false" ht="18" hidden="false" customHeight="true" outlineLevel="0" collapsed="false">
      <c r="A73" s="17" t="n">
        <v>59</v>
      </c>
      <c r="B73" s="18" t="s">
        <v>26</v>
      </c>
      <c r="C73" s="17" t="s">
        <v>57</v>
      </c>
      <c r="D73" s="18" t="s">
        <v>138</v>
      </c>
      <c r="E73" s="18" t="s">
        <v>142</v>
      </c>
      <c r="F73" s="18"/>
      <c r="G73" s="27" t="n">
        <v>7</v>
      </c>
      <c r="H73" s="20" t="n">
        <v>0</v>
      </c>
      <c r="I73" s="21" t="n">
        <f aca="false">G73*(1+H73)</f>
        <v>7</v>
      </c>
      <c r="J73" s="17" t="s">
        <v>93</v>
      </c>
    </row>
    <row r="74" customFormat="false" ht="18" hidden="false" customHeight="true" outlineLevel="0" collapsed="false">
      <c r="A74" s="22" t="n">
        <v>60</v>
      </c>
      <c r="B74" s="23" t="s">
        <v>26</v>
      </c>
      <c r="C74" s="22" t="s">
        <v>57</v>
      </c>
      <c r="D74" s="23" t="s">
        <v>138</v>
      </c>
      <c r="E74" s="23" t="s">
        <v>143</v>
      </c>
      <c r="F74" s="23"/>
      <c r="G74" s="28" t="n">
        <v>2</v>
      </c>
      <c r="H74" s="25" t="n">
        <v>0</v>
      </c>
      <c r="I74" s="26" t="n">
        <f aca="false">G74*(1+H74)</f>
        <v>2</v>
      </c>
      <c r="J74" s="22" t="s">
        <v>93</v>
      </c>
    </row>
    <row r="75" customFormat="false" ht="18" hidden="false" customHeight="true" outlineLevel="0" collapsed="false">
      <c r="A75" s="17" t="n">
        <v>61</v>
      </c>
      <c r="B75" s="18" t="s">
        <v>26</v>
      </c>
      <c r="C75" s="17" t="s">
        <v>57</v>
      </c>
      <c r="D75" s="18" t="s">
        <v>138</v>
      </c>
      <c r="E75" s="18" t="s">
        <v>144</v>
      </c>
      <c r="F75" s="18"/>
      <c r="G75" s="27" t="n">
        <v>1</v>
      </c>
      <c r="H75" s="20" t="n">
        <v>0</v>
      </c>
      <c r="I75" s="21" t="n">
        <f aca="false">G75*(1+H75)</f>
        <v>1</v>
      </c>
      <c r="J75" s="17" t="s">
        <v>93</v>
      </c>
    </row>
    <row r="76" customFormat="false" ht="18" hidden="false" customHeight="true" outlineLevel="0" collapsed="false">
      <c r="A76" s="22" t="n">
        <v>62</v>
      </c>
      <c r="B76" s="23" t="s">
        <v>26</v>
      </c>
      <c r="C76" s="22" t="s">
        <v>57</v>
      </c>
      <c r="D76" s="23" t="s">
        <v>138</v>
      </c>
      <c r="E76" s="23" t="s">
        <v>145</v>
      </c>
      <c r="F76" s="23"/>
      <c r="G76" s="28" t="n">
        <v>1</v>
      </c>
      <c r="H76" s="25" t="n">
        <v>0</v>
      </c>
      <c r="I76" s="26" t="n">
        <f aca="false">G76*(1+H76)</f>
        <v>1</v>
      </c>
      <c r="J76" s="22" t="s">
        <v>93</v>
      </c>
    </row>
    <row r="77" customFormat="false" ht="18" hidden="false" customHeight="true" outlineLevel="0" collapsed="false">
      <c r="A77" s="17" t="n">
        <v>63</v>
      </c>
      <c r="B77" s="18" t="s">
        <v>26</v>
      </c>
      <c r="C77" s="17" t="s">
        <v>57</v>
      </c>
      <c r="D77" s="18" t="s">
        <v>138</v>
      </c>
      <c r="E77" s="18" t="s">
        <v>146</v>
      </c>
      <c r="F77" s="18"/>
      <c r="G77" s="27" t="n">
        <v>1</v>
      </c>
      <c r="H77" s="20" t="n">
        <v>0</v>
      </c>
      <c r="I77" s="21" t="n">
        <f aca="false">G77*(1+H77)</f>
        <v>1</v>
      </c>
      <c r="J77" s="17" t="s">
        <v>93</v>
      </c>
    </row>
    <row r="78" customFormat="false" ht="18" hidden="false" customHeight="true" outlineLevel="0" collapsed="false">
      <c r="A78" s="22" t="n">
        <v>64</v>
      </c>
      <c r="B78" s="23" t="s">
        <v>26</v>
      </c>
      <c r="C78" s="22" t="s">
        <v>57</v>
      </c>
      <c r="D78" s="23" t="s">
        <v>138</v>
      </c>
      <c r="E78" s="23" t="s">
        <v>147</v>
      </c>
      <c r="F78" s="23"/>
      <c r="G78" s="28" t="n">
        <v>1</v>
      </c>
      <c r="H78" s="25" t="n">
        <v>0</v>
      </c>
      <c r="I78" s="26" t="n">
        <f aca="false">G78*(1+H78)</f>
        <v>1</v>
      </c>
      <c r="J78" s="22" t="s">
        <v>93</v>
      </c>
    </row>
    <row r="79" customFormat="false" ht="18" hidden="false" customHeight="true" outlineLevel="0" collapsed="false">
      <c r="A79" s="17" t="n">
        <v>65</v>
      </c>
      <c r="B79" s="18" t="s">
        <v>26</v>
      </c>
      <c r="C79" s="17" t="s">
        <v>57</v>
      </c>
      <c r="D79" s="18" t="s">
        <v>138</v>
      </c>
      <c r="E79" s="18" t="s">
        <v>148</v>
      </c>
      <c r="F79" s="18"/>
      <c r="G79" s="27" t="n">
        <v>1</v>
      </c>
      <c r="H79" s="20" t="n">
        <v>0</v>
      </c>
      <c r="I79" s="21" t="n">
        <f aca="false">G79*(1+H79)</f>
        <v>1</v>
      </c>
      <c r="J79" s="17" t="s">
        <v>93</v>
      </c>
    </row>
    <row r="80" customFormat="false" ht="18" hidden="false" customHeight="true" outlineLevel="0" collapsed="false">
      <c r="A80" s="22" t="n">
        <v>66</v>
      </c>
      <c r="B80" s="23" t="s">
        <v>26</v>
      </c>
      <c r="C80" s="22" t="s">
        <v>57</v>
      </c>
      <c r="D80" s="23" t="s">
        <v>138</v>
      </c>
      <c r="E80" s="23" t="s">
        <v>149</v>
      </c>
      <c r="F80" s="23"/>
      <c r="G80" s="28" t="n">
        <v>1</v>
      </c>
      <c r="H80" s="25" t="n">
        <v>0</v>
      </c>
      <c r="I80" s="26" t="n">
        <f aca="false">G80*(1+H80)</f>
        <v>1</v>
      </c>
      <c r="J80" s="22" t="s">
        <v>93</v>
      </c>
    </row>
    <row r="81" customFormat="false" ht="18" hidden="false" customHeight="true" outlineLevel="0" collapsed="false">
      <c r="A81" s="17" t="n">
        <v>67</v>
      </c>
      <c r="B81" s="18" t="s">
        <v>26</v>
      </c>
      <c r="C81" s="17" t="s">
        <v>57</v>
      </c>
      <c r="D81" s="18" t="s">
        <v>150</v>
      </c>
      <c r="E81" s="18" t="s">
        <v>151</v>
      </c>
      <c r="F81" s="18"/>
      <c r="G81" s="27" t="n">
        <v>6</v>
      </c>
      <c r="H81" s="20" t="n">
        <v>0</v>
      </c>
      <c r="I81" s="21" t="n">
        <f aca="false">G81*(1+H81)</f>
        <v>6</v>
      </c>
      <c r="J81" s="17" t="s">
        <v>93</v>
      </c>
    </row>
    <row r="82" customFormat="false" ht="18" hidden="false" customHeight="true" outlineLevel="0" collapsed="false">
      <c r="A82" s="22" t="n">
        <v>68</v>
      </c>
      <c r="B82" s="23" t="s">
        <v>26</v>
      </c>
      <c r="C82" s="22" t="s">
        <v>57</v>
      </c>
      <c r="D82" s="23" t="s">
        <v>150</v>
      </c>
      <c r="E82" s="23" t="s">
        <v>152</v>
      </c>
      <c r="F82" s="23"/>
      <c r="G82" s="28" t="n">
        <v>8</v>
      </c>
      <c r="H82" s="25" t="n">
        <v>0</v>
      </c>
      <c r="I82" s="26" t="n">
        <f aca="false">G82*(1+H82)</f>
        <v>8</v>
      </c>
      <c r="J82" s="22" t="s">
        <v>93</v>
      </c>
    </row>
    <row r="83" customFormat="false" ht="18" hidden="false" customHeight="true" outlineLevel="0" collapsed="false">
      <c r="A83" s="17" t="n">
        <v>69</v>
      </c>
      <c r="B83" s="18" t="s">
        <v>26</v>
      </c>
      <c r="C83" s="17" t="s">
        <v>57</v>
      </c>
      <c r="D83" s="18" t="s">
        <v>150</v>
      </c>
      <c r="E83" s="18" t="s">
        <v>153</v>
      </c>
      <c r="F83" s="18"/>
      <c r="G83" s="27" t="n">
        <v>1</v>
      </c>
      <c r="H83" s="20" t="n">
        <v>0</v>
      </c>
      <c r="I83" s="21" t="n">
        <f aca="false">G83*(1+H83)</f>
        <v>1</v>
      </c>
      <c r="J83" s="17" t="s">
        <v>93</v>
      </c>
    </row>
    <row r="84" customFormat="false" ht="18" hidden="false" customHeight="true" outlineLevel="0" collapsed="false">
      <c r="A84" s="22" t="n">
        <v>70</v>
      </c>
      <c r="B84" s="23" t="s">
        <v>26</v>
      </c>
      <c r="C84" s="22" t="s">
        <v>57</v>
      </c>
      <c r="D84" s="23" t="s">
        <v>150</v>
      </c>
      <c r="E84" s="23" t="s">
        <v>154</v>
      </c>
      <c r="F84" s="23"/>
      <c r="G84" s="28" t="n">
        <v>7</v>
      </c>
      <c r="H84" s="25" t="n">
        <v>0</v>
      </c>
      <c r="I84" s="26" t="n">
        <f aca="false">G84*(1+H84)</f>
        <v>7</v>
      </c>
      <c r="J84" s="22" t="s">
        <v>93</v>
      </c>
    </row>
    <row r="85" customFormat="false" ht="18" hidden="false" customHeight="true" outlineLevel="0" collapsed="false">
      <c r="A85" s="17" t="n">
        <v>71</v>
      </c>
      <c r="B85" s="18" t="s">
        <v>26</v>
      </c>
      <c r="C85" s="17" t="s">
        <v>57</v>
      </c>
      <c r="D85" s="18" t="s">
        <v>150</v>
      </c>
      <c r="E85" s="18" t="s">
        <v>155</v>
      </c>
      <c r="F85" s="18"/>
      <c r="G85" s="27" t="n">
        <v>1</v>
      </c>
      <c r="H85" s="20" t="n">
        <v>0</v>
      </c>
      <c r="I85" s="21" t="n">
        <f aca="false">G85*(1+H85)</f>
        <v>1</v>
      </c>
      <c r="J85" s="17" t="s">
        <v>93</v>
      </c>
    </row>
    <row r="86" customFormat="false" ht="18" hidden="false" customHeight="true" outlineLevel="0" collapsed="false">
      <c r="A86" s="22" t="n">
        <v>72</v>
      </c>
      <c r="B86" s="23" t="s">
        <v>26</v>
      </c>
      <c r="C86" s="22" t="s">
        <v>57</v>
      </c>
      <c r="D86" s="23" t="s">
        <v>150</v>
      </c>
      <c r="E86" s="23" t="s">
        <v>156</v>
      </c>
      <c r="F86" s="23"/>
      <c r="G86" s="28" t="n">
        <v>1</v>
      </c>
      <c r="H86" s="25" t="n">
        <v>0</v>
      </c>
      <c r="I86" s="26" t="n">
        <f aca="false">G86*(1+H86)</f>
        <v>1</v>
      </c>
      <c r="J86" s="22" t="s">
        <v>93</v>
      </c>
    </row>
    <row r="87" customFormat="false" ht="18" hidden="false" customHeight="true" outlineLevel="0" collapsed="false">
      <c r="A87" s="17" t="n">
        <v>73</v>
      </c>
      <c r="B87" s="18" t="s">
        <v>26</v>
      </c>
      <c r="C87" s="17" t="s">
        <v>57</v>
      </c>
      <c r="D87" s="18" t="s">
        <v>150</v>
      </c>
      <c r="E87" s="18" t="s">
        <v>157</v>
      </c>
      <c r="F87" s="18"/>
      <c r="G87" s="27" t="n">
        <v>1</v>
      </c>
      <c r="H87" s="20" t="n">
        <v>0</v>
      </c>
      <c r="I87" s="21" t="n">
        <f aca="false">G87*(1+H87)</f>
        <v>1</v>
      </c>
      <c r="J87" s="17" t="s">
        <v>93</v>
      </c>
    </row>
    <row r="88" customFormat="false" ht="18" hidden="false" customHeight="true" outlineLevel="0" collapsed="false">
      <c r="A88" s="22" t="n">
        <v>74</v>
      </c>
      <c r="B88" s="23" t="s">
        <v>26</v>
      </c>
      <c r="C88" s="22" t="s">
        <v>57</v>
      </c>
      <c r="D88" s="23" t="s">
        <v>150</v>
      </c>
      <c r="E88" s="23" t="s">
        <v>158</v>
      </c>
      <c r="F88" s="23"/>
      <c r="G88" s="28" t="n">
        <v>1</v>
      </c>
      <c r="H88" s="25" t="n">
        <v>0</v>
      </c>
      <c r="I88" s="26" t="n">
        <f aca="false">G88*(1+H88)</f>
        <v>1</v>
      </c>
      <c r="J88" s="22" t="s">
        <v>93</v>
      </c>
    </row>
    <row r="89" customFormat="false" ht="18" hidden="false" customHeight="true" outlineLevel="0" collapsed="false">
      <c r="A89" s="17" t="n">
        <v>75</v>
      </c>
      <c r="B89" s="18" t="s">
        <v>26</v>
      </c>
      <c r="C89" s="17" t="s">
        <v>57</v>
      </c>
      <c r="D89" s="18" t="s">
        <v>150</v>
      </c>
      <c r="E89" s="18" t="s">
        <v>159</v>
      </c>
      <c r="F89" s="18"/>
      <c r="G89" s="27" t="n">
        <v>1</v>
      </c>
      <c r="H89" s="20" t="n">
        <v>0</v>
      </c>
      <c r="I89" s="21" t="n">
        <f aca="false">G89*(1+H89)</f>
        <v>1</v>
      </c>
      <c r="J89" s="17" t="s">
        <v>93</v>
      </c>
    </row>
    <row r="90" customFormat="false" ht="18" hidden="false" customHeight="true" outlineLevel="0" collapsed="false">
      <c r="A90" s="22" t="n">
        <v>76</v>
      </c>
      <c r="B90" s="23" t="s">
        <v>26</v>
      </c>
      <c r="C90" s="22" t="s">
        <v>57</v>
      </c>
      <c r="D90" s="23" t="s">
        <v>150</v>
      </c>
      <c r="E90" s="23" t="s">
        <v>160</v>
      </c>
      <c r="F90" s="23"/>
      <c r="G90" s="28" t="n">
        <v>27</v>
      </c>
      <c r="H90" s="25" t="n">
        <v>0</v>
      </c>
      <c r="I90" s="26" t="n">
        <f aca="false">G90*(1+H90)</f>
        <v>27</v>
      </c>
      <c r="J90" s="22" t="s">
        <v>93</v>
      </c>
    </row>
    <row r="91" customFormat="false" ht="19.5" hidden="false" customHeight="true" outlineLevel="0" collapsed="false">
      <c r="A91" s="16" t="s">
        <v>161</v>
      </c>
      <c r="B91" s="16"/>
      <c r="C91" s="16"/>
      <c r="D91" s="16"/>
      <c r="E91" s="16"/>
      <c r="F91" s="16"/>
      <c r="G91" s="16"/>
      <c r="H91" s="16"/>
      <c r="I91" s="16"/>
      <c r="J91" s="16"/>
    </row>
    <row r="92" customFormat="false" ht="18" hidden="false" customHeight="true" outlineLevel="0" collapsed="false">
      <c r="A92" s="17" t="n">
        <v>77</v>
      </c>
      <c r="B92" s="18" t="s">
        <v>28</v>
      </c>
      <c r="C92" s="17" t="s">
        <v>57</v>
      </c>
      <c r="D92" s="18" t="s">
        <v>162</v>
      </c>
      <c r="E92" s="18" t="s">
        <v>163</v>
      </c>
      <c r="F92" s="18"/>
      <c r="G92" s="19" t="n">
        <v>445.91</v>
      </c>
      <c r="H92" s="20" t="n">
        <v>0</v>
      </c>
      <c r="I92" s="21" t="n">
        <f aca="false">G92*(1+H92)</f>
        <v>445.91</v>
      </c>
      <c r="J92" s="17" t="s">
        <v>82</v>
      </c>
    </row>
    <row r="93" customFormat="false" ht="18" hidden="false" customHeight="true" outlineLevel="0" collapsed="false">
      <c r="A93" s="22" t="n">
        <v>78</v>
      </c>
      <c r="B93" s="23" t="s">
        <v>28</v>
      </c>
      <c r="C93" s="22" t="s">
        <v>57</v>
      </c>
      <c r="D93" s="23" t="s">
        <v>162</v>
      </c>
      <c r="E93" s="23" t="s">
        <v>164</v>
      </c>
      <c r="F93" s="23"/>
      <c r="G93" s="24" t="n">
        <v>4167.74</v>
      </c>
      <c r="H93" s="25" t="n">
        <v>0.1</v>
      </c>
      <c r="I93" s="26" t="n">
        <f aca="false">G93*(1+H93)</f>
        <v>4584.514</v>
      </c>
      <c r="J93" s="22" t="s">
        <v>73</v>
      </c>
    </row>
    <row r="94" customFormat="false" ht="18" hidden="false" customHeight="true" outlineLevel="0" collapsed="false">
      <c r="A94" s="17" t="n">
        <v>79</v>
      </c>
      <c r="B94" s="18" t="s">
        <v>28</v>
      </c>
      <c r="C94" s="17" t="s">
        <v>57</v>
      </c>
      <c r="D94" s="18" t="s">
        <v>162</v>
      </c>
      <c r="E94" s="18" t="s">
        <v>165</v>
      </c>
      <c r="F94" s="18"/>
      <c r="G94" s="19" t="n">
        <v>445.91</v>
      </c>
      <c r="H94" s="20" t="n">
        <v>0.1</v>
      </c>
      <c r="I94" s="21" t="n">
        <f aca="false">G94*(1+H94)</f>
        <v>490.501</v>
      </c>
      <c r="J94" s="17" t="s">
        <v>82</v>
      </c>
    </row>
    <row r="95" customFormat="false" ht="18" hidden="false" customHeight="true" outlineLevel="0" collapsed="false">
      <c r="A95" s="22" t="n">
        <v>80</v>
      </c>
      <c r="B95" s="23" t="s">
        <v>28</v>
      </c>
      <c r="C95" s="22" t="s">
        <v>57</v>
      </c>
      <c r="D95" s="23" t="s">
        <v>162</v>
      </c>
      <c r="E95" s="23" t="s">
        <v>166</v>
      </c>
      <c r="F95" s="23"/>
      <c r="G95" s="24" t="n">
        <v>891.82</v>
      </c>
      <c r="H95" s="25" t="n">
        <v>0.1</v>
      </c>
      <c r="I95" s="26" t="n">
        <f aca="false">G95*(1+H95)</f>
        <v>981.002</v>
      </c>
      <c r="J95" s="22" t="s">
        <v>82</v>
      </c>
    </row>
    <row r="96" customFormat="false" ht="18" hidden="false" customHeight="true" outlineLevel="0" collapsed="false">
      <c r="A96" s="17" t="n">
        <v>81</v>
      </c>
      <c r="B96" s="18" t="s">
        <v>28</v>
      </c>
      <c r="C96" s="17" t="s">
        <v>57</v>
      </c>
      <c r="D96" s="18" t="s">
        <v>162</v>
      </c>
      <c r="E96" s="18" t="s">
        <v>167</v>
      </c>
      <c r="F96" s="18"/>
      <c r="G96" s="19" t="n">
        <v>445.91</v>
      </c>
      <c r="H96" s="20" t="n">
        <v>0.1</v>
      </c>
      <c r="I96" s="21" t="n">
        <f aca="false">G96*(1+H96)</f>
        <v>490.501</v>
      </c>
      <c r="J96" s="17" t="s">
        <v>82</v>
      </c>
    </row>
    <row r="97" customFormat="false" ht="18" hidden="false" customHeight="true" outlineLevel="0" collapsed="false">
      <c r="A97" s="22" t="n">
        <v>82</v>
      </c>
      <c r="B97" s="23" t="s">
        <v>28</v>
      </c>
      <c r="C97" s="22" t="s">
        <v>57</v>
      </c>
      <c r="D97" s="23" t="s">
        <v>162</v>
      </c>
      <c r="E97" s="23" t="s">
        <v>168</v>
      </c>
      <c r="F97" s="23"/>
      <c r="G97" s="24" t="n">
        <v>4167.74</v>
      </c>
      <c r="H97" s="25" t="n">
        <v>0.1</v>
      </c>
      <c r="I97" s="26" t="n">
        <f aca="false">G97*(1+H97)</f>
        <v>4584.514</v>
      </c>
      <c r="J97" s="22" t="s">
        <v>73</v>
      </c>
    </row>
    <row r="98" customFormat="false" ht="18" hidden="false" customHeight="true" outlineLevel="0" collapsed="false">
      <c r="A98" s="17" t="n">
        <v>83</v>
      </c>
      <c r="B98" s="18" t="s">
        <v>28</v>
      </c>
      <c r="C98" s="17" t="s">
        <v>57</v>
      </c>
      <c r="D98" s="18" t="s">
        <v>162</v>
      </c>
      <c r="E98" s="18" t="s">
        <v>169</v>
      </c>
      <c r="F98" s="18"/>
      <c r="G98" s="19" t="n">
        <v>4167.74</v>
      </c>
      <c r="H98" s="20" t="n">
        <v>0.1</v>
      </c>
      <c r="I98" s="21" t="n">
        <f aca="false">G98*(1+H98)</f>
        <v>4584.514</v>
      </c>
      <c r="J98" s="17" t="s">
        <v>73</v>
      </c>
    </row>
    <row r="99" customFormat="false" ht="18" hidden="false" customHeight="true" outlineLevel="0" collapsed="false">
      <c r="A99" s="22" t="n">
        <v>84</v>
      </c>
      <c r="B99" s="23" t="s">
        <v>28</v>
      </c>
      <c r="C99" s="22" t="s">
        <v>57</v>
      </c>
      <c r="D99" s="23" t="s">
        <v>162</v>
      </c>
      <c r="E99" s="23" t="s">
        <v>170</v>
      </c>
      <c r="F99" s="23"/>
      <c r="G99" s="24" t="n">
        <v>891.82</v>
      </c>
      <c r="H99" s="25" t="n">
        <v>0.1</v>
      </c>
      <c r="I99" s="26" t="n">
        <f aca="false">G99*(1+H99)</f>
        <v>981.002</v>
      </c>
      <c r="J99" s="22" t="s">
        <v>82</v>
      </c>
    </row>
    <row r="100" customFormat="false" ht="18" hidden="false" customHeight="true" outlineLevel="0" collapsed="false">
      <c r="A100" s="17" t="n">
        <v>85</v>
      </c>
      <c r="B100" s="18" t="s">
        <v>28</v>
      </c>
      <c r="C100" s="17" t="s">
        <v>57</v>
      </c>
      <c r="D100" s="18" t="s">
        <v>162</v>
      </c>
      <c r="E100" s="18" t="s">
        <v>171</v>
      </c>
      <c r="F100" s="18"/>
      <c r="G100" s="19" t="n">
        <v>39.26</v>
      </c>
      <c r="H100" s="20" t="n">
        <v>0</v>
      </c>
      <c r="I100" s="21" t="n">
        <f aca="false">G100*(1+H100)</f>
        <v>39.26</v>
      </c>
      <c r="J100" s="17" t="s">
        <v>82</v>
      </c>
    </row>
    <row r="101" customFormat="false" ht="18" hidden="false" customHeight="true" outlineLevel="0" collapsed="false">
      <c r="A101" s="22" t="n">
        <v>86</v>
      </c>
      <c r="B101" s="23" t="s">
        <v>28</v>
      </c>
      <c r="C101" s="22" t="s">
        <v>57</v>
      </c>
      <c r="D101" s="23" t="s">
        <v>162</v>
      </c>
      <c r="E101" s="23" t="s">
        <v>164</v>
      </c>
      <c r="F101" s="23"/>
      <c r="G101" s="24" t="n">
        <v>137.41</v>
      </c>
      <c r="H101" s="25" t="n">
        <v>0.1</v>
      </c>
      <c r="I101" s="26" t="n">
        <f aca="false">G101*(1+H101)</f>
        <v>151.151</v>
      </c>
      <c r="J101" s="22" t="s">
        <v>73</v>
      </c>
    </row>
    <row r="102" customFormat="false" ht="18" hidden="false" customHeight="true" outlineLevel="0" collapsed="false">
      <c r="A102" s="17" t="n">
        <v>87</v>
      </c>
      <c r="B102" s="18" t="s">
        <v>28</v>
      </c>
      <c r="C102" s="17" t="s">
        <v>57</v>
      </c>
      <c r="D102" s="18" t="s">
        <v>162</v>
      </c>
      <c r="E102" s="18" t="s">
        <v>165</v>
      </c>
      <c r="F102" s="18"/>
      <c r="G102" s="19" t="n">
        <v>39.26</v>
      </c>
      <c r="H102" s="20" t="n">
        <v>0.1</v>
      </c>
      <c r="I102" s="21" t="n">
        <f aca="false">G102*(1+H102)</f>
        <v>43.186</v>
      </c>
      <c r="J102" s="17" t="s">
        <v>82</v>
      </c>
    </row>
    <row r="103" customFormat="false" ht="18" hidden="false" customHeight="true" outlineLevel="0" collapsed="false">
      <c r="A103" s="22" t="n">
        <v>88</v>
      </c>
      <c r="B103" s="23" t="s">
        <v>28</v>
      </c>
      <c r="C103" s="22" t="s">
        <v>57</v>
      </c>
      <c r="D103" s="23" t="s">
        <v>162</v>
      </c>
      <c r="E103" s="23" t="s">
        <v>166</v>
      </c>
      <c r="F103" s="23"/>
      <c r="G103" s="24" t="n">
        <v>78.52</v>
      </c>
      <c r="H103" s="25" t="n">
        <v>0.1</v>
      </c>
      <c r="I103" s="26" t="n">
        <f aca="false">G103*(1+H103)</f>
        <v>86.372</v>
      </c>
      <c r="J103" s="22" t="s">
        <v>82</v>
      </c>
    </row>
    <row r="104" customFormat="false" ht="18" hidden="false" customHeight="true" outlineLevel="0" collapsed="false">
      <c r="A104" s="17" t="n">
        <v>89</v>
      </c>
      <c r="B104" s="18" t="s">
        <v>28</v>
      </c>
      <c r="C104" s="17" t="s">
        <v>57</v>
      </c>
      <c r="D104" s="18" t="s">
        <v>162</v>
      </c>
      <c r="E104" s="18" t="s">
        <v>119</v>
      </c>
      <c r="F104" s="18"/>
      <c r="G104" s="19" t="n">
        <v>274.82</v>
      </c>
      <c r="H104" s="20" t="n">
        <v>0.1</v>
      </c>
      <c r="I104" s="21" t="n">
        <f aca="false">G104*(1+H104)</f>
        <v>302.302</v>
      </c>
      <c r="J104" s="17" t="s">
        <v>73</v>
      </c>
    </row>
    <row r="105" customFormat="false" ht="18" hidden="false" customHeight="true" outlineLevel="0" collapsed="false">
      <c r="A105" s="22" t="n">
        <v>90</v>
      </c>
      <c r="B105" s="23" t="s">
        <v>28</v>
      </c>
      <c r="C105" s="22" t="s">
        <v>57</v>
      </c>
      <c r="D105" s="23" t="s">
        <v>162</v>
      </c>
      <c r="E105" s="23" t="s">
        <v>170</v>
      </c>
      <c r="F105" s="23"/>
      <c r="G105" s="24" t="n">
        <v>78.52</v>
      </c>
      <c r="H105" s="25" t="n">
        <v>0.1</v>
      </c>
      <c r="I105" s="26" t="n">
        <f aca="false">G105*(1+H105)</f>
        <v>86.372</v>
      </c>
      <c r="J105" s="22" t="s">
        <v>82</v>
      </c>
    </row>
    <row r="106" customFormat="false" ht="18" hidden="false" customHeight="true" outlineLevel="0" collapsed="false">
      <c r="A106" s="17" t="n">
        <v>91</v>
      </c>
      <c r="B106" s="18" t="s">
        <v>28</v>
      </c>
      <c r="C106" s="17" t="s">
        <v>57</v>
      </c>
      <c r="D106" s="18" t="s">
        <v>162</v>
      </c>
      <c r="E106" s="18" t="s">
        <v>172</v>
      </c>
      <c r="F106" s="18"/>
      <c r="G106" s="19" t="n">
        <v>13.54</v>
      </c>
      <c r="H106" s="20" t="n">
        <v>0</v>
      </c>
      <c r="I106" s="21" t="n">
        <f aca="false">G106*(1+H106)</f>
        <v>13.54</v>
      </c>
      <c r="J106" s="17" t="s">
        <v>82</v>
      </c>
    </row>
    <row r="107" customFormat="false" ht="18" hidden="false" customHeight="true" outlineLevel="0" collapsed="false">
      <c r="A107" s="22" t="n">
        <v>92</v>
      </c>
      <c r="B107" s="23" t="s">
        <v>28</v>
      </c>
      <c r="C107" s="22" t="s">
        <v>57</v>
      </c>
      <c r="D107" s="23" t="s">
        <v>162</v>
      </c>
      <c r="E107" s="23" t="s">
        <v>173</v>
      </c>
      <c r="F107" s="23"/>
      <c r="G107" s="24" t="n">
        <v>124.12118</v>
      </c>
      <c r="H107" s="25" t="n">
        <v>0.1</v>
      </c>
      <c r="I107" s="26" t="n">
        <f aca="false">G107*(1+H107)</f>
        <v>136.533298</v>
      </c>
      <c r="J107" s="22" t="s">
        <v>73</v>
      </c>
    </row>
    <row r="108" customFormat="false" ht="18" hidden="false" customHeight="true" outlineLevel="0" collapsed="false">
      <c r="A108" s="17" t="n">
        <v>93</v>
      </c>
      <c r="B108" s="18" t="s">
        <v>28</v>
      </c>
      <c r="C108" s="17" t="s">
        <v>57</v>
      </c>
      <c r="D108" s="18" t="s">
        <v>162</v>
      </c>
      <c r="E108" s="18" t="s">
        <v>174</v>
      </c>
      <c r="F108" s="18"/>
      <c r="G108" s="19" t="n">
        <v>13.54</v>
      </c>
      <c r="H108" s="20" t="n">
        <v>0.1</v>
      </c>
      <c r="I108" s="21" t="n">
        <f aca="false">G108*(1+H108)</f>
        <v>14.894</v>
      </c>
      <c r="J108" s="17" t="s">
        <v>82</v>
      </c>
    </row>
    <row r="109" customFormat="false" ht="18" hidden="false" customHeight="true" outlineLevel="0" collapsed="false">
      <c r="A109" s="22" t="n">
        <v>94</v>
      </c>
      <c r="B109" s="23" t="s">
        <v>28</v>
      </c>
      <c r="C109" s="22" t="s">
        <v>57</v>
      </c>
      <c r="D109" s="23" t="s">
        <v>162</v>
      </c>
      <c r="E109" s="23" t="s">
        <v>175</v>
      </c>
      <c r="F109" s="23"/>
      <c r="G109" s="24" t="n">
        <v>27.08</v>
      </c>
      <c r="H109" s="25" t="n">
        <v>0.1</v>
      </c>
      <c r="I109" s="26" t="n">
        <f aca="false">G109*(1+H109)</f>
        <v>29.788</v>
      </c>
      <c r="J109" s="22" t="s">
        <v>82</v>
      </c>
    </row>
    <row r="110" customFormat="false" ht="18" hidden="false" customHeight="true" outlineLevel="0" collapsed="false">
      <c r="A110" s="17" t="n">
        <v>95</v>
      </c>
      <c r="B110" s="18" t="s">
        <v>28</v>
      </c>
      <c r="C110" s="17" t="s">
        <v>57</v>
      </c>
      <c r="D110" s="18" t="s">
        <v>162</v>
      </c>
      <c r="E110" s="18" t="s">
        <v>176</v>
      </c>
      <c r="F110" s="18"/>
      <c r="G110" s="19" t="n">
        <v>13.54</v>
      </c>
      <c r="H110" s="20" t="n">
        <v>0.1</v>
      </c>
      <c r="I110" s="21" t="n">
        <f aca="false">G110*(1+H110)</f>
        <v>14.894</v>
      </c>
      <c r="J110" s="17" t="s">
        <v>82</v>
      </c>
    </row>
    <row r="111" customFormat="false" ht="18" hidden="false" customHeight="true" outlineLevel="0" collapsed="false">
      <c r="A111" s="22" t="n">
        <v>96</v>
      </c>
      <c r="B111" s="23" t="s">
        <v>28</v>
      </c>
      <c r="C111" s="22" t="s">
        <v>57</v>
      </c>
      <c r="D111" s="23" t="s">
        <v>162</v>
      </c>
      <c r="E111" s="23" t="s">
        <v>168</v>
      </c>
      <c r="F111" s="23"/>
      <c r="G111" s="24" t="n">
        <v>124.12118</v>
      </c>
      <c r="H111" s="25" t="n">
        <v>0.1</v>
      </c>
      <c r="I111" s="26" t="n">
        <f aca="false">G111*(1+H111)</f>
        <v>136.533298</v>
      </c>
      <c r="J111" s="22" t="s">
        <v>73</v>
      </c>
    </row>
    <row r="112" customFormat="false" ht="18" hidden="false" customHeight="true" outlineLevel="0" collapsed="false">
      <c r="A112" s="17" t="n">
        <v>97</v>
      </c>
      <c r="B112" s="18" t="s">
        <v>28</v>
      </c>
      <c r="C112" s="17" t="s">
        <v>57</v>
      </c>
      <c r="D112" s="18" t="s">
        <v>162</v>
      </c>
      <c r="E112" s="18" t="s">
        <v>169</v>
      </c>
      <c r="F112" s="18"/>
      <c r="G112" s="19" t="n">
        <v>248.24236</v>
      </c>
      <c r="H112" s="20" t="n">
        <v>0.1</v>
      </c>
      <c r="I112" s="21" t="n">
        <f aca="false">G112*(1+H112)</f>
        <v>273.066596</v>
      </c>
      <c r="J112" s="17" t="s">
        <v>73</v>
      </c>
    </row>
    <row r="113" customFormat="false" ht="18" hidden="false" customHeight="true" outlineLevel="0" collapsed="false">
      <c r="A113" s="22" t="n">
        <v>98</v>
      </c>
      <c r="B113" s="23" t="s">
        <v>28</v>
      </c>
      <c r="C113" s="22" t="s">
        <v>57</v>
      </c>
      <c r="D113" s="23" t="s">
        <v>162</v>
      </c>
      <c r="E113" s="23" t="s">
        <v>170</v>
      </c>
      <c r="F113" s="23"/>
      <c r="G113" s="24" t="n">
        <v>54.16</v>
      </c>
      <c r="H113" s="25" t="n">
        <v>0.1</v>
      </c>
      <c r="I113" s="26" t="n">
        <f aca="false">G113*(1+H113)</f>
        <v>59.576</v>
      </c>
      <c r="J113" s="22" t="s">
        <v>82</v>
      </c>
    </row>
    <row r="114" customFormat="false" ht="18" hidden="false" customHeight="true" outlineLevel="0" collapsed="false">
      <c r="A114" s="17" t="n">
        <v>99</v>
      </c>
      <c r="B114" s="18" t="s">
        <v>28</v>
      </c>
      <c r="C114" s="17" t="s">
        <v>57</v>
      </c>
      <c r="D114" s="18" t="s">
        <v>162</v>
      </c>
      <c r="E114" s="18" t="s">
        <v>177</v>
      </c>
      <c r="F114" s="18"/>
      <c r="G114" s="19" t="n">
        <v>12.96</v>
      </c>
      <c r="H114" s="20" t="n">
        <v>0</v>
      </c>
      <c r="I114" s="21" t="n">
        <f aca="false">G114*(1+H114)</f>
        <v>12.96</v>
      </c>
      <c r="J114" s="17" t="s">
        <v>82</v>
      </c>
    </row>
    <row r="115" customFormat="false" ht="18" hidden="false" customHeight="true" outlineLevel="0" collapsed="false">
      <c r="A115" s="22" t="n">
        <v>100</v>
      </c>
      <c r="B115" s="23" t="s">
        <v>28</v>
      </c>
      <c r="C115" s="22" t="s">
        <v>57</v>
      </c>
      <c r="D115" s="23" t="s">
        <v>162</v>
      </c>
      <c r="E115" s="23" t="s">
        <v>178</v>
      </c>
      <c r="F115" s="23"/>
      <c r="G115" s="24" t="n">
        <v>118.80432</v>
      </c>
      <c r="H115" s="25" t="n">
        <v>0.1</v>
      </c>
      <c r="I115" s="26" t="n">
        <f aca="false">G115*(1+H115)</f>
        <v>130.684752</v>
      </c>
      <c r="J115" s="22" t="s">
        <v>73</v>
      </c>
    </row>
    <row r="116" customFormat="false" ht="18" hidden="false" customHeight="true" outlineLevel="0" collapsed="false">
      <c r="A116" s="17" t="n">
        <v>101</v>
      </c>
      <c r="B116" s="18" t="s">
        <v>28</v>
      </c>
      <c r="C116" s="17" t="s">
        <v>57</v>
      </c>
      <c r="D116" s="18" t="s">
        <v>162</v>
      </c>
      <c r="E116" s="18" t="s">
        <v>169</v>
      </c>
      <c r="F116" s="18"/>
      <c r="G116" s="19" t="n">
        <v>118.80432</v>
      </c>
      <c r="H116" s="20" t="n">
        <v>0.1</v>
      </c>
      <c r="I116" s="21" t="n">
        <f aca="false">G116*(1+H116)</f>
        <v>130.684752</v>
      </c>
      <c r="J116" s="17" t="s">
        <v>73</v>
      </c>
    </row>
    <row r="117" customFormat="false" ht="18" hidden="false" customHeight="true" outlineLevel="0" collapsed="false">
      <c r="A117" s="22" t="n">
        <v>102</v>
      </c>
      <c r="B117" s="23" t="s">
        <v>28</v>
      </c>
      <c r="C117" s="22" t="s">
        <v>57</v>
      </c>
      <c r="D117" s="23" t="s">
        <v>162</v>
      </c>
      <c r="E117" s="23" t="s">
        <v>170</v>
      </c>
      <c r="F117" s="23"/>
      <c r="G117" s="24" t="n">
        <v>25.92</v>
      </c>
      <c r="H117" s="25" t="n">
        <v>0.1</v>
      </c>
      <c r="I117" s="26" t="n">
        <f aca="false">G117*(1+H117)</f>
        <v>28.512</v>
      </c>
      <c r="J117" s="22" t="s">
        <v>82</v>
      </c>
    </row>
    <row r="118" customFormat="false" ht="18" hidden="false" customHeight="true" outlineLevel="0" collapsed="false">
      <c r="A118" s="17" t="n">
        <v>103</v>
      </c>
      <c r="B118" s="18" t="s">
        <v>28</v>
      </c>
      <c r="C118" s="17" t="s">
        <v>57</v>
      </c>
      <c r="D118" s="18" t="s">
        <v>162</v>
      </c>
      <c r="E118" s="18" t="s">
        <v>179</v>
      </c>
      <c r="F118" s="18"/>
      <c r="G118" s="19" t="n">
        <v>440.17</v>
      </c>
      <c r="H118" s="20" t="n">
        <v>0</v>
      </c>
      <c r="I118" s="21" t="n">
        <f aca="false">G118*(1+H118)</f>
        <v>440.17</v>
      </c>
      <c r="J118" s="17" t="s">
        <v>82</v>
      </c>
    </row>
    <row r="119" customFormat="false" ht="18" hidden="false" customHeight="true" outlineLevel="0" collapsed="false">
      <c r="A119" s="22" t="n">
        <v>104</v>
      </c>
      <c r="B119" s="23" t="s">
        <v>28</v>
      </c>
      <c r="C119" s="22" t="s">
        <v>57</v>
      </c>
      <c r="D119" s="23" t="s">
        <v>162</v>
      </c>
      <c r="E119" s="23" t="s">
        <v>164</v>
      </c>
      <c r="F119" s="23"/>
      <c r="G119" s="24" t="n">
        <v>4035.03839</v>
      </c>
      <c r="H119" s="25" t="n">
        <v>0.1</v>
      </c>
      <c r="I119" s="26" t="n">
        <f aca="false">G119*(1+H119)</f>
        <v>4438.542229</v>
      </c>
      <c r="J119" s="22" t="s">
        <v>73</v>
      </c>
    </row>
    <row r="120" customFormat="false" ht="18" hidden="false" customHeight="true" outlineLevel="0" collapsed="false">
      <c r="A120" s="17" t="n">
        <v>105</v>
      </c>
      <c r="B120" s="18" t="s">
        <v>28</v>
      </c>
      <c r="C120" s="17" t="s">
        <v>57</v>
      </c>
      <c r="D120" s="18" t="s">
        <v>162</v>
      </c>
      <c r="E120" s="18" t="s">
        <v>165</v>
      </c>
      <c r="F120" s="18"/>
      <c r="G120" s="19" t="n">
        <v>440.17</v>
      </c>
      <c r="H120" s="20" t="n">
        <v>0.1</v>
      </c>
      <c r="I120" s="21" t="n">
        <f aca="false">G120*(1+H120)</f>
        <v>484.187</v>
      </c>
      <c r="J120" s="17" t="s">
        <v>82</v>
      </c>
    </row>
    <row r="121" customFormat="false" ht="18" hidden="false" customHeight="true" outlineLevel="0" collapsed="false">
      <c r="A121" s="22" t="n">
        <v>106</v>
      </c>
      <c r="B121" s="23" t="s">
        <v>28</v>
      </c>
      <c r="C121" s="22" t="s">
        <v>57</v>
      </c>
      <c r="D121" s="23" t="s">
        <v>162</v>
      </c>
      <c r="E121" s="23" t="s">
        <v>166</v>
      </c>
      <c r="F121" s="23"/>
      <c r="G121" s="24" t="n">
        <v>880.34</v>
      </c>
      <c r="H121" s="25" t="n">
        <v>0.1</v>
      </c>
      <c r="I121" s="26" t="n">
        <f aca="false">G121*(1+H121)</f>
        <v>968.374</v>
      </c>
      <c r="J121" s="22" t="s">
        <v>82</v>
      </c>
    </row>
    <row r="122" customFormat="false" ht="18" hidden="false" customHeight="true" outlineLevel="0" collapsed="false">
      <c r="A122" s="17" t="n">
        <v>107</v>
      </c>
      <c r="B122" s="18" t="s">
        <v>28</v>
      </c>
      <c r="C122" s="17" t="s">
        <v>57</v>
      </c>
      <c r="D122" s="18" t="s">
        <v>162</v>
      </c>
      <c r="E122" s="18" t="s">
        <v>167</v>
      </c>
      <c r="F122" s="18"/>
      <c r="G122" s="19" t="n">
        <v>440.17</v>
      </c>
      <c r="H122" s="20" t="n">
        <v>0.1</v>
      </c>
      <c r="I122" s="21" t="n">
        <f aca="false">G122*(1+H122)</f>
        <v>484.187</v>
      </c>
      <c r="J122" s="17" t="s">
        <v>82</v>
      </c>
    </row>
    <row r="123" customFormat="false" ht="18" hidden="false" customHeight="true" outlineLevel="0" collapsed="false">
      <c r="A123" s="22" t="n">
        <v>108</v>
      </c>
      <c r="B123" s="23" t="s">
        <v>28</v>
      </c>
      <c r="C123" s="22" t="s">
        <v>57</v>
      </c>
      <c r="D123" s="23" t="s">
        <v>162</v>
      </c>
      <c r="E123" s="23" t="s">
        <v>168</v>
      </c>
      <c r="F123" s="23"/>
      <c r="G123" s="24" t="n">
        <v>4035.03839</v>
      </c>
      <c r="H123" s="25" t="n">
        <v>0.1</v>
      </c>
      <c r="I123" s="26" t="n">
        <f aca="false">G123*(1+H123)</f>
        <v>4438.542229</v>
      </c>
      <c r="J123" s="22" t="s">
        <v>73</v>
      </c>
    </row>
    <row r="124" customFormat="false" ht="18" hidden="false" customHeight="true" outlineLevel="0" collapsed="false">
      <c r="A124" s="17" t="n">
        <v>109</v>
      </c>
      <c r="B124" s="18" t="s">
        <v>28</v>
      </c>
      <c r="C124" s="17" t="s">
        <v>57</v>
      </c>
      <c r="D124" s="18" t="s">
        <v>162</v>
      </c>
      <c r="E124" s="18" t="s">
        <v>169</v>
      </c>
      <c r="F124" s="18"/>
      <c r="G124" s="19" t="n">
        <v>6584.83944</v>
      </c>
      <c r="H124" s="20" t="n">
        <v>0.1</v>
      </c>
      <c r="I124" s="21" t="n">
        <f aca="false">G124*(1+H124)</f>
        <v>7243.323384</v>
      </c>
      <c r="J124" s="17" t="s">
        <v>73</v>
      </c>
    </row>
    <row r="125" customFormat="false" ht="18" hidden="false" customHeight="true" outlineLevel="0" collapsed="false">
      <c r="A125" s="22" t="n">
        <v>110</v>
      </c>
      <c r="B125" s="23" t="s">
        <v>28</v>
      </c>
      <c r="C125" s="22" t="s">
        <v>57</v>
      </c>
      <c r="D125" s="23" t="s">
        <v>162</v>
      </c>
      <c r="E125" s="23" t="s">
        <v>180</v>
      </c>
      <c r="F125" s="23"/>
      <c r="G125" s="24" t="n">
        <v>1485.23734</v>
      </c>
      <c r="H125" s="25" t="n">
        <v>0.1</v>
      </c>
      <c r="I125" s="26" t="n">
        <f aca="false">G125*(1+H125)</f>
        <v>1633.761074</v>
      </c>
      <c r="J125" s="22" t="s">
        <v>73</v>
      </c>
    </row>
    <row r="126" customFormat="false" ht="18" hidden="false" customHeight="true" outlineLevel="0" collapsed="false">
      <c r="A126" s="17" t="n">
        <v>111</v>
      </c>
      <c r="B126" s="18" t="s">
        <v>28</v>
      </c>
      <c r="C126" s="17" t="s">
        <v>57</v>
      </c>
      <c r="D126" s="18" t="s">
        <v>162</v>
      </c>
      <c r="E126" s="18" t="s">
        <v>170</v>
      </c>
      <c r="F126" s="18"/>
      <c r="G126" s="19" t="n">
        <v>1760.68</v>
      </c>
      <c r="H126" s="20" t="n">
        <v>0.1</v>
      </c>
      <c r="I126" s="21" t="n">
        <f aca="false">G126*(1+H126)</f>
        <v>1936.748</v>
      </c>
      <c r="J126" s="17" t="s">
        <v>82</v>
      </c>
    </row>
    <row r="127" customFormat="false" ht="18" hidden="false" customHeight="true" outlineLevel="0" collapsed="false">
      <c r="A127" s="22" t="n">
        <v>112</v>
      </c>
      <c r="B127" s="23" t="s">
        <v>28</v>
      </c>
      <c r="C127" s="22" t="s">
        <v>57</v>
      </c>
      <c r="D127" s="23" t="s">
        <v>162</v>
      </c>
      <c r="E127" s="23" t="s">
        <v>181</v>
      </c>
      <c r="F127" s="23"/>
      <c r="G127" s="24" t="n">
        <v>74.53</v>
      </c>
      <c r="H127" s="25" t="n">
        <v>0</v>
      </c>
      <c r="I127" s="26" t="n">
        <f aca="false">G127*(1+H127)</f>
        <v>74.53</v>
      </c>
      <c r="J127" s="22" t="s">
        <v>82</v>
      </c>
    </row>
    <row r="128" customFormat="false" ht="18" hidden="false" customHeight="true" outlineLevel="0" collapsed="false">
      <c r="A128" s="17" t="n">
        <v>113</v>
      </c>
      <c r="B128" s="18" t="s">
        <v>28</v>
      </c>
      <c r="C128" s="17" t="s">
        <v>57</v>
      </c>
      <c r="D128" s="18" t="s">
        <v>162</v>
      </c>
      <c r="E128" s="18" t="s">
        <v>164</v>
      </c>
      <c r="F128" s="18"/>
      <c r="G128" s="19" t="n">
        <v>683.21651</v>
      </c>
      <c r="H128" s="20" t="n">
        <v>0.1</v>
      </c>
      <c r="I128" s="21" t="n">
        <f aca="false">G128*(1+H128)</f>
        <v>751.538161</v>
      </c>
      <c r="J128" s="17" t="s">
        <v>73</v>
      </c>
    </row>
    <row r="129" customFormat="false" ht="18" hidden="false" customHeight="true" outlineLevel="0" collapsed="false">
      <c r="A129" s="22" t="n">
        <v>114</v>
      </c>
      <c r="B129" s="23" t="s">
        <v>28</v>
      </c>
      <c r="C129" s="22" t="s">
        <v>57</v>
      </c>
      <c r="D129" s="23" t="s">
        <v>162</v>
      </c>
      <c r="E129" s="23" t="s">
        <v>165</v>
      </c>
      <c r="F129" s="23"/>
      <c r="G129" s="24" t="n">
        <v>74.53</v>
      </c>
      <c r="H129" s="25" t="n">
        <v>0.1</v>
      </c>
      <c r="I129" s="26" t="n">
        <f aca="false">G129*(1+H129)</f>
        <v>81.983</v>
      </c>
      <c r="J129" s="22" t="s">
        <v>82</v>
      </c>
    </row>
    <row r="130" customFormat="false" ht="18" hidden="false" customHeight="true" outlineLevel="0" collapsed="false">
      <c r="A130" s="17" t="n">
        <v>115</v>
      </c>
      <c r="B130" s="18" t="s">
        <v>28</v>
      </c>
      <c r="C130" s="17" t="s">
        <v>57</v>
      </c>
      <c r="D130" s="18" t="s">
        <v>162</v>
      </c>
      <c r="E130" s="18" t="s">
        <v>166</v>
      </c>
      <c r="F130" s="18"/>
      <c r="G130" s="19" t="n">
        <v>149.06</v>
      </c>
      <c r="H130" s="20" t="n">
        <v>0.1</v>
      </c>
      <c r="I130" s="21" t="n">
        <f aca="false">G130*(1+H130)</f>
        <v>163.966</v>
      </c>
      <c r="J130" s="17" t="s">
        <v>82</v>
      </c>
    </row>
    <row r="131" customFormat="false" ht="18" hidden="false" customHeight="true" outlineLevel="0" collapsed="false">
      <c r="A131" s="22" t="n">
        <v>116</v>
      </c>
      <c r="B131" s="23" t="s">
        <v>28</v>
      </c>
      <c r="C131" s="22" t="s">
        <v>57</v>
      </c>
      <c r="D131" s="23" t="s">
        <v>162</v>
      </c>
      <c r="E131" s="23" t="s">
        <v>167</v>
      </c>
      <c r="F131" s="23"/>
      <c r="G131" s="24" t="n">
        <v>74.53</v>
      </c>
      <c r="H131" s="25" t="n">
        <v>0.1</v>
      </c>
      <c r="I131" s="26" t="n">
        <f aca="false">G131*(1+H131)</f>
        <v>81.983</v>
      </c>
      <c r="J131" s="22" t="s">
        <v>82</v>
      </c>
    </row>
    <row r="132" customFormat="false" ht="18" hidden="false" customHeight="true" outlineLevel="0" collapsed="false">
      <c r="A132" s="17" t="n">
        <v>117</v>
      </c>
      <c r="B132" s="18" t="s">
        <v>28</v>
      </c>
      <c r="C132" s="17" t="s">
        <v>57</v>
      </c>
      <c r="D132" s="18" t="s">
        <v>162</v>
      </c>
      <c r="E132" s="18" t="s">
        <v>168</v>
      </c>
      <c r="F132" s="18"/>
      <c r="G132" s="19" t="n">
        <v>683.21651</v>
      </c>
      <c r="H132" s="20" t="n">
        <v>0.1</v>
      </c>
      <c r="I132" s="21" t="n">
        <f aca="false">G132*(1+H132)</f>
        <v>751.538161</v>
      </c>
      <c r="J132" s="17" t="s">
        <v>73</v>
      </c>
    </row>
    <row r="133" customFormat="false" ht="18" hidden="false" customHeight="true" outlineLevel="0" collapsed="false">
      <c r="A133" s="22" t="n">
        <v>118</v>
      </c>
      <c r="B133" s="23" t="s">
        <v>28</v>
      </c>
      <c r="C133" s="22" t="s">
        <v>57</v>
      </c>
      <c r="D133" s="23" t="s">
        <v>162</v>
      </c>
      <c r="E133" s="23" t="s">
        <v>169</v>
      </c>
      <c r="F133" s="23"/>
      <c r="G133" s="24" t="n">
        <v>683.21651</v>
      </c>
      <c r="H133" s="25" t="n">
        <v>0.1</v>
      </c>
      <c r="I133" s="26" t="n">
        <f aca="false">G133*(1+H133)</f>
        <v>751.538161</v>
      </c>
      <c r="J133" s="22" t="s">
        <v>73</v>
      </c>
    </row>
    <row r="134" customFormat="false" ht="18" hidden="false" customHeight="true" outlineLevel="0" collapsed="false">
      <c r="A134" s="17" t="n">
        <v>119</v>
      </c>
      <c r="B134" s="18" t="s">
        <v>28</v>
      </c>
      <c r="C134" s="17" t="s">
        <v>57</v>
      </c>
      <c r="D134" s="18" t="s">
        <v>162</v>
      </c>
      <c r="E134" s="18" t="s">
        <v>119</v>
      </c>
      <c r="F134" s="18"/>
      <c r="G134" s="19" t="n">
        <v>683.21651</v>
      </c>
      <c r="H134" s="20" t="n">
        <v>0.1</v>
      </c>
      <c r="I134" s="21" t="n">
        <f aca="false">G134*(1+H134)</f>
        <v>751.538161</v>
      </c>
      <c r="J134" s="17" t="s">
        <v>73</v>
      </c>
    </row>
    <row r="135" customFormat="false" ht="18" hidden="false" customHeight="true" outlineLevel="0" collapsed="false">
      <c r="A135" s="22" t="n">
        <v>120</v>
      </c>
      <c r="B135" s="23" t="s">
        <v>28</v>
      </c>
      <c r="C135" s="22" t="s">
        <v>57</v>
      </c>
      <c r="D135" s="23" t="s">
        <v>162</v>
      </c>
      <c r="E135" s="23" t="s">
        <v>170</v>
      </c>
      <c r="F135" s="23"/>
      <c r="G135" s="24" t="n">
        <v>298.12</v>
      </c>
      <c r="H135" s="25" t="n">
        <v>0.1</v>
      </c>
      <c r="I135" s="26" t="n">
        <f aca="false">G135*(1+H135)</f>
        <v>327.932</v>
      </c>
      <c r="J135" s="22" t="s">
        <v>82</v>
      </c>
    </row>
    <row r="136" customFormat="false" ht="18" hidden="false" customHeight="true" outlineLevel="0" collapsed="false">
      <c r="A136" s="17" t="n">
        <v>121</v>
      </c>
      <c r="B136" s="18" t="s">
        <v>28</v>
      </c>
      <c r="C136" s="17" t="s">
        <v>57</v>
      </c>
      <c r="D136" s="18" t="s">
        <v>182</v>
      </c>
      <c r="E136" s="18" t="s">
        <v>183</v>
      </c>
      <c r="F136" s="18"/>
      <c r="G136" s="19" t="n">
        <v>2073.66</v>
      </c>
      <c r="H136" s="20" t="n">
        <v>0.1</v>
      </c>
      <c r="I136" s="21" t="n">
        <f aca="false">G136*(1+H136)</f>
        <v>2281.026</v>
      </c>
      <c r="J136" s="17" t="s">
        <v>73</v>
      </c>
    </row>
    <row r="137" customFormat="false" ht="18" hidden="false" customHeight="true" outlineLevel="0" collapsed="false">
      <c r="A137" s="22" t="n">
        <v>122</v>
      </c>
      <c r="B137" s="23" t="s">
        <v>28</v>
      </c>
      <c r="C137" s="22" t="s">
        <v>57</v>
      </c>
      <c r="D137" s="23" t="s">
        <v>182</v>
      </c>
      <c r="E137" s="23" t="s">
        <v>184</v>
      </c>
      <c r="F137" s="23"/>
      <c r="G137" s="24" t="n">
        <v>410.46</v>
      </c>
      <c r="H137" s="25" t="n">
        <v>0.1</v>
      </c>
      <c r="I137" s="26" t="n">
        <f aca="false">G137*(1+H137)</f>
        <v>451.506</v>
      </c>
      <c r="J137" s="22" t="s">
        <v>73</v>
      </c>
    </row>
    <row r="138" customFormat="false" ht="18" hidden="false" customHeight="true" outlineLevel="0" collapsed="false">
      <c r="A138" s="17" t="n">
        <v>123</v>
      </c>
      <c r="B138" s="18" t="s">
        <v>28</v>
      </c>
      <c r="C138" s="17" t="s">
        <v>57</v>
      </c>
      <c r="D138" s="18" t="s">
        <v>182</v>
      </c>
      <c r="E138" s="18" t="s">
        <v>185</v>
      </c>
      <c r="F138" s="18"/>
      <c r="G138" s="19" t="n">
        <v>2233.02</v>
      </c>
      <c r="H138" s="20" t="n">
        <v>0.1</v>
      </c>
      <c r="I138" s="21" t="n">
        <f aca="false">G138*(1+H138)</f>
        <v>2456.322</v>
      </c>
      <c r="J138" s="17" t="s">
        <v>73</v>
      </c>
    </row>
    <row r="139" customFormat="false" ht="18" hidden="false" customHeight="true" outlineLevel="0" collapsed="false">
      <c r="A139" s="22" t="n">
        <v>124</v>
      </c>
      <c r="B139" s="23" t="s">
        <v>28</v>
      </c>
      <c r="C139" s="22" t="s">
        <v>57</v>
      </c>
      <c r="D139" s="23" t="s">
        <v>182</v>
      </c>
      <c r="E139" s="23" t="s">
        <v>186</v>
      </c>
      <c r="F139" s="23"/>
      <c r="G139" s="24" t="n">
        <v>141.69</v>
      </c>
      <c r="H139" s="25" t="n">
        <v>0.1</v>
      </c>
      <c r="I139" s="26" t="n">
        <f aca="false">G139*(1+H139)</f>
        <v>155.859</v>
      </c>
      <c r="J139" s="22" t="s">
        <v>73</v>
      </c>
    </row>
    <row r="140" customFormat="false" ht="18" hidden="false" customHeight="true" outlineLevel="0" collapsed="false">
      <c r="A140" s="17" t="n">
        <v>125</v>
      </c>
      <c r="B140" s="18" t="s">
        <v>28</v>
      </c>
      <c r="C140" s="17" t="s">
        <v>57</v>
      </c>
      <c r="D140" s="18" t="s">
        <v>182</v>
      </c>
      <c r="E140" s="18" t="s">
        <v>187</v>
      </c>
      <c r="F140" s="18"/>
      <c r="G140" s="19" t="n">
        <v>730.17</v>
      </c>
      <c r="H140" s="20" t="n">
        <v>0.1</v>
      </c>
      <c r="I140" s="21" t="n">
        <f aca="false">G140*(1+H140)</f>
        <v>803.187</v>
      </c>
      <c r="J140" s="17" t="s">
        <v>73</v>
      </c>
    </row>
    <row r="141" customFormat="false" ht="18" hidden="false" customHeight="true" outlineLevel="0" collapsed="false">
      <c r="A141" s="22" t="n">
        <v>126</v>
      </c>
      <c r="B141" s="23" t="s">
        <v>28</v>
      </c>
      <c r="C141" s="22" t="s">
        <v>57</v>
      </c>
      <c r="D141" s="23" t="s">
        <v>188</v>
      </c>
      <c r="E141" s="23" t="s">
        <v>189</v>
      </c>
      <c r="F141" s="23"/>
      <c r="G141" s="28" t="n">
        <v>975</v>
      </c>
      <c r="H141" s="25" t="n">
        <v>0.1</v>
      </c>
      <c r="I141" s="26" t="n">
        <f aca="false">G141*(1+H141)</f>
        <v>1072.5</v>
      </c>
      <c r="J141" s="22" t="s">
        <v>82</v>
      </c>
    </row>
    <row r="142" customFormat="false" ht="18" hidden="false" customHeight="true" outlineLevel="0" collapsed="false">
      <c r="A142" s="17" t="n">
        <v>127</v>
      </c>
      <c r="B142" s="18" t="s">
        <v>28</v>
      </c>
      <c r="C142" s="17" t="s">
        <v>57</v>
      </c>
      <c r="D142" s="18" t="s">
        <v>188</v>
      </c>
      <c r="E142" s="18" t="s">
        <v>190</v>
      </c>
      <c r="F142" s="18"/>
      <c r="G142" s="27" t="n">
        <v>80</v>
      </c>
      <c r="H142" s="20" t="n">
        <v>0.1</v>
      </c>
      <c r="I142" s="21" t="n">
        <f aca="false">G142*(1+H142)</f>
        <v>88</v>
      </c>
      <c r="J142" s="17" t="s">
        <v>82</v>
      </c>
    </row>
    <row r="143" customFormat="false" ht="18" hidden="false" customHeight="true" outlineLevel="0" collapsed="false">
      <c r="A143" s="22" t="n">
        <v>128</v>
      </c>
      <c r="B143" s="23" t="s">
        <v>28</v>
      </c>
      <c r="C143" s="22" t="s">
        <v>57</v>
      </c>
      <c r="D143" s="23" t="s">
        <v>191</v>
      </c>
      <c r="E143" s="23" t="s">
        <v>192</v>
      </c>
      <c r="F143" s="23"/>
      <c r="G143" s="24" t="n">
        <v>1485.23734</v>
      </c>
      <c r="H143" s="25" t="n">
        <v>0.1</v>
      </c>
      <c r="I143" s="26" t="n">
        <f aca="false">G143*(1+H143)</f>
        <v>1633.761074</v>
      </c>
      <c r="J143" s="22" t="s">
        <v>73</v>
      </c>
    </row>
    <row r="144" customFormat="false" ht="18" hidden="false" customHeight="true" outlineLevel="0" collapsed="false">
      <c r="A144" s="17" t="n">
        <v>129</v>
      </c>
      <c r="B144" s="18" t="s">
        <v>28</v>
      </c>
      <c r="C144" s="17" t="s">
        <v>57</v>
      </c>
      <c r="D144" s="18" t="s">
        <v>193</v>
      </c>
      <c r="E144" s="18" t="s">
        <v>194</v>
      </c>
      <c r="F144" s="18"/>
      <c r="G144" s="27" t="n">
        <v>5178</v>
      </c>
      <c r="H144" s="20" t="n">
        <v>0.1</v>
      </c>
      <c r="I144" s="21" t="n">
        <f aca="false">G144*(1+H144)</f>
        <v>5695.8</v>
      </c>
      <c r="J144" s="17" t="s">
        <v>73</v>
      </c>
    </row>
    <row r="145" customFormat="false" ht="18" hidden="false" customHeight="true" outlineLevel="0" collapsed="false">
      <c r="A145" s="22" t="n">
        <v>130</v>
      </c>
      <c r="B145" s="23" t="s">
        <v>28</v>
      </c>
      <c r="C145" s="22" t="s">
        <v>57</v>
      </c>
      <c r="D145" s="23" t="s">
        <v>193</v>
      </c>
      <c r="E145" s="23" t="s">
        <v>195</v>
      </c>
      <c r="F145" s="23"/>
      <c r="G145" s="24" t="n">
        <v>410.46</v>
      </c>
      <c r="H145" s="25" t="n">
        <v>0.1</v>
      </c>
      <c r="I145" s="26" t="n">
        <f aca="false">G145*(1+H145)</f>
        <v>451.506</v>
      </c>
      <c r="J145" s="22" t="s">
        <v>73</v>
      </c>
    </row>
    <row r="146" customFormat="false" ht="18" hidden="false" customHeight="true" outlineLevel="0" collapsed="false">
      <c r="A146" s="17" t="n">
        <v>131</v>
      </c>
      <c r="B146" s="18" t="s">
        <v>28</v>
      </c>
      <c r="C146" s="17" t="s">
        <v>57</v>
      </c>
      <c r="D146" s="18" t="s">
        <v>196</v>
      </c>
      <c r="E146" s="18" t="s">
        <v>197</v>
      </c>
      <c r="F146" s="18"/>
      <c r="G146" s="27" t="n">
        <v>5589</v>
      </c>
      <c r="H146" s="20" t="n">
        <v>0.1</v>
      </c>
      <c r="I146" s="21" t="n">
        <f aca="false">G146*(1+H146)</f>
        <v>6147.9</v>
      </c>
      <c r="J146" s="17" t="s">
        <v>73</v>
      </c>
    </row>
    <row r="147" customFormat="false" ht="18" hidden="false" customHeight="true" outlineLevel="0" collapsed="false">
      <c r="A147" s="22" t="n">
        <v>132</v>
      </c>
      <c r="B147" s="23" t="s">
        <v>28</v>
      </c>
      <c r="C147" s="22" t="s">
        <v>57</v>
      </c>
      <c r="D147" s="23" t="s">
        <v>196</v>
      </c>
      <c r="E147" s="23" t="s">
        <v>198</v>
      </c>
      <c r="F147" s="23"/>
      <c r="G147" s="28" t="n">
        <v>27</v>
      </c>
      <c r="H147" s="25" t="n">
        <v>0.1</v>
      </c>
      <c r="I147" s="26" t="n">
        <f aca="false">G147*(1+H147)</f>
        <v>29.7</v>
      </c>
      <c r="J147" s="22" t="s">
        <v>93</v>
      </c>
    </row>
    <row r="148" customFormat="false" ht="18" hidden="false" customHeight="true" outlineLevel="0" collapsed="false">
      <c r="A148" s="17" t="n">
        <v>133</v>
      </c>
      <c r="B148" s="18" t="s">
        <v>28</v>
      </c>
      <c r="C148" s="17" t="s">
        <v>57</v>
      </c>
      <c r="D148" s="18" t="s">
        <v>196</v>
      </c>
      <c r="E148" s="18" t="s">
        <v>199</v>
      </c>
      <c r="F148" s="18"/>
      <c r="G148" s="27" t="n">
        <v>918</v>
      </c>
      <c r="H148" s="20" t="n">
        <v>0.1</v>
      </c>
      <c r="I148" s="21" t="n">
        <f aca="false">G148*(1+H148)</f>
        <v>1009.8</v>
      </c>
      <c r="J148" s="17" t="s">
        <v>82</v>
      </c>
    </row>
    <row r="149" customFormat="false" ht="18" hidden="false" customHeight="true" outlineLevel="0" collapsed="false">
      <c r="A149" s="22" t="n">
        <v>134</v>
      </c>
      <c r="B149" s="23" t="s">
        <v>28</v>
      </c>
      <c r="C149" s="22" t="s">
        <v>57</v>
      </c>
      <c r="D149" s="23" t="s">
        <v>196</v>
      </c>
      <c r="E149" s="23" t="s">
        <v>200</v>
      </c>
      <c r="F149" s="23"/>
      <c r="G149" s="28" t="n">
        <v>459</v>
      </c>
      <c r="H149" s="25" t="n">
        <v>0.1</v>
      </c>
      <c r="I149" s="26" t="n">
        <f aca="false">G149*(1+H149)</f>
        <v>504.9</v>
      </c>
      <c r="J149" s="22" t="s">
        <v>82</v>
      </c>
    </row>
    <row r="150" customFormat="false" ht="18" hidden="false" customHeight="true" outlineLevel="0" collapsed="false">
      <c r="A150" s="17" t="n">
        <v>135</v>
      </c>
      <c r="B150" s="18" t="s">
        <v>28</v>
      </c>
      <c r="C150" s="17" t="s">
        <v>57</v>
      </c>
      <c r="D150" s="18" t="s">
        <v>196</v>
      </c>
      <c r="E150" s="18" t="s">
        <v>201</v>
      </c>
      <c r="F150" s="18"/>
      <c r="G150" s="27" t="n">
        <v>84</v>
      </c>
      <c r="H150" s="20" t="n">
        <v>0.1</v>
      </c>
      <c r="I150" s="21" t="n">
        <f aca="false">G150*(1+H150)</f>
        <v>92.4</v>
      </c>
      <c r="J150" s="17" t="s">
        <v>82</v>
      </c>
    </row>
    <row r="151" customFormat="false" ht="18" hidden="false" customHeight="true" outlineLevel="0" collapsed="false">
      <c r="A151" s="22" t="n">
        <v>136</v>
      </c>
      <c r="B151" s="23" t="s">
        <v>28</v>
      </c>
      <c r="C151" s="22" t="s">
        <v>57</v>
      </c>
      <c r="D151" s="23" t="s">
        <v>196</v>
      </c>
      <c r="E151" s="23" t="s">
        <v>202</v>
      </c>
      <c r="F151" s="23"/>
      <c r="G151" s="28" t="n">
        <v>11803</v>
      </c>
      <c r="H151" s="25" t="n">
        <v>0.1</v>
      </c>
      <c r="I151" s="26" t="n">
        <f aca="false">G151*(1+H151)</f>
        <v>12983.3</v>
      </c>
      <c r="J151" s="22" t="s">
        <v>73</v>
      </c>
    </row>
    <row r="152" customFormat="false" ht="19.5" hidden="false" customHeight="true" outlineLevel="0" collapsed="false">
      <c r="A152" s="16" t="s">
        <v>203</v>
      </c>
      <c r="B152" s="16"/>
      <c r="C152" s="16"/>
      <c r="D152" s="16"/>
      <c r="E152" s="16"/>
      <c r="F152" s="16"/>
      <c r="G152" s="16"/>
      <c r="H152" s="16"/>
      <c r="I152" s="16"/>
      <c r="J152" s="16"/>
    </row>
    <row r="153" customFormat="false" ht="18" hidden="false" customHeight="true" outlineLevel="0" collapsed="false">
      <c r="A153" s="17" t="n">
        <v>137</v>
      </c>
      <c r="B153" s="18" t="s">
        <v>30</v>
      </c>
      <c r="C153" s="17" t="s">
        <v>57</v>
      </c>
      <c r="D153" s="18" t="s">
        <v>31</v>
      </c>
      <c r="E153" s="18" t="s">
        <v>204</v>
      </c>
      <c r="F153" s="18"/>
      <c r="G153" s="27" t="n">
        <v>5</v>
      </c>
      <c r="H153" s="20" t="n">
        <v>0</v>
      </c>
      <c r="I153" s="21" t="n">
        <f aca="false">G153*(1+H153)</f>
        <v>5</v>
      </c>
      <c r="J153" s="17" t="s">
        <v>93</v>
      </c>
    </row>
    <row r="154" customFormat="false" ht="18" hidden="false" customHeight="true" outlineLevel="0" collapsed="false">
      <c r="A154" s="22" t="n">
        <v>138</v>
      </c>
      <c r="B154" s="23" t="s">
        <v>30</v>
      </c>
      <c r="C154" s="22" t="s">
        <v>57</v>
      </c>
      <c r="D154" s="23" t="s">
        <v>31</v>
      </c>
      <c r="E154" s="23" t="s">
        <v>205</v>
      </c>
      <c r="F154" s="23"/>
      <c r="G154" s="28" t="n">
        <v>5</v>
      </c>
      <c r="H154" s="25" t="n">
        <v>0</v>
      </c>
      <c r="I154" s="26" t="n">
        <f aca="false">G154*(1+H154)</f>
        <v>5</v>
      </c>
      <c r="J154" s="22" t="s">
        <v>93</v>
      </c>
    </row>
    <row r="155" customFormat="false" ht="18" hidden="false" customHeight="true" outlineLevel="0" collapsed="false">
      <c r="A155" s="17" t="n">
        <v>139</v>
      </c>
      <c r="B155" s="18" t="s">
        <v>30</v>
      </c>
      <c r="C155" s="17" t="s">
        <v>57</v>
      </c>
      <c r="D155" s="18" t="s">
        <v>31</v>
      </c>
      <c r="E155" s="18" t="s">
        <v>206</v>
      </c>
      <c r="F155" s="18"/>
      <c r="G155" s="27" t="n">
        <v>6</v>
      </c>
      <c r="H155" s="20" t="n">
        <v>0</v>
      </c>
      <c r="I155" s="21" t="n">
        <f aca="false">G155*(1+H155)</f>
        <v>6</v>
      </c>
      <c r="J155" s="17" t="s">
        <v>93</v>
      </c>
    </row>
    <row r="156" customFormat="false" ht="18" hidden="false" customHeight="true" outlineLevel="0" collapsed="false">
      <c r="A156" s="22" t="n">
        <v>140</v>
      </c>
      <c r="B156" s="23" t="s">
        <v>30</v>
      </c>
      <c r="C156" s="22" t="s">
        <v>57</v>
      </c>
      <c r="D156" s="23" t="s">
        <v>31</v>
      </c>
      <c r="E156" s="23" t="s">
        <v>207</v>
      </c>
      <c r="F156" s="23"/>
      <c r="G156" s="28" t="n">
        <v>6</v>
      </c>
      <c r="H156" s="25" t="n">
        <v>0</v>
      </c>
      <c r="I156" s="26" t="n">
        <f aca="false">G156*(1+H156)</f>
        <v>6</v>
      </c>
      <c r="J156" s="22" t="s">
        <v>93</v>
      </c>
    </row>
    <row r="157" customFormat="false" ht="18" hidden="false" customHeight="true" outlineLevel="0" collapsed="false">
      <c r="A157" s="17" t="n">
        <v>141</v>
      </c>
      <c r="B157" s="18" t="s">
        <v>30</v>
      </c>
      <c r="C157" s="17" t="s">
        <v>57</v>
      </c>
      <c r="D157" s="18" t="s">
        <v>31</v>
      </c>
      <c r="E157" s="18" t="s">
        <v>208</v>
      </c>
      <c r="F157" s="18"/>
      <c r="G157" s="27" t="n">
        <v>10</v>
      </c>
      <c r="H157" s="20" t="n">
        <v>0</v>
      </c>
      <c r="I157" s="21" t="n">
        <f aca="false">G157*(1+H157)</f>
        <v>10</v>
      </c>
      <c r="J157" s="17" t="s">
        <v>93</v>
      </c>
    </row>
    <row r="158" customFormat="false" ht="18" hidden="false" customHeight="true" outlineLevel="0" collapsed="false">
      <c r="A158" s="22" t="n">
        <v>142</v>
      </c>
      <c r="B158" s="23" t="s">
        <v>30</v>
      </c>
      <c r="C158" s="22" t="s">
        <v>57</v>
      </c>
      <c r="D158" s="23" t="s">
        <v>31</v>
      </c>
      <c r="E158" s="23" t="s">
        <v>209</v>
      </c>
      <c r="F158" s="23"/>
      <c r="G158" s="28" t="n">
        <v>5</v>
      </c>
      <c r="H158" s="25" t="n">
        <v>0</v>
      </c>
      <c r="I158" s="26" t="n">
        <f aca="false">G158*(1+H158)</f>
        <v>5</v>
      </c>
      <c r="J158" s="22" t="s">
        <v>93</v>
      </c>
    </row>
    <row r="159" customFormat="false" ht="18" hidden="false" customHeight="true" outlineLevel="0" collapsed="false">
      <c r="A159" s="17" t="n">
        <v>143</v>
      </c>
      <c r="B159" s="18" t="s">
        <v>30</v>
      </c>
      <c r="C159" s="17" t="s">
        <v>57</v>
      </c>
      <c r="D159" s="18" t="s">
        <v>31</v>
      </c>
      <c r="E159" s="18" t="s">
        <v>210</v>
      </c>
      <c r="F159" s="18"/>
      <c r="G159" s="19" t="n">
        <v>7.55</v>
      </c>
      <c r="H159" s="20" t="n">
        <v>0</v>
      </c>
      <c r="I159" s="21" t="n">
        <f aca="false">G159*(1+H159)</f>
        <v>7.55</v>
      </c>
      <c r="J159" s="17" t="s">
        <v>82</v>
      </c>
    </row>
    <row r="160" customFormat="false" ht="18" hidden="false" customHeight="true" outlineLevel="0" collapsed="false">
      <c r="A160" s="22" t="n">
        <v>144</v>
      </c>
      <c r="B160" s="23" t="s">
        <v>30</v>
      </c>
      <c r="C160" s="22" t="s">
        <v>57</v>
      </c>
      <c r="D160" s="23" t="s">
        <v>31</v>
      </c>
      <c r="E160" s="23" t="s">
        <v>211</v>
      </c>
      <c r="F160" s="23"/>
      <c r="G160" s="24" t="n">
        <v>175.45</v>
      </c>
      <c r="H160" s="25" t="n">
        <v>0</v>
      </c>
      <c r="I160" s="26" t="n">
        <f aca="false">G160*(1+H160)</f>
        <v>175.45</v>
      </c>
      <c r="J160" s="22" t="s">
        <v>73</v>
      </c>
    </row>
    <row r="161" customFormat="false" ht="19.5" hidden="false" customHeight="true" outlineLevel="0" collapsed="false">
      <c r="A161" s="16" t="s">
        <v>212</v>
      </c>
      <c r="B161" s="16"/>
      <c r="C161" s="16"/>
      <c r="D161" s="16"/>
      <c r="E161" s="16"/>
      <c r="F161" s="16"/>
      <c r="G161" s="16"/>
      <c r="H161" s="16"/>
      <c r="I161" s="16"/>
      <c r="J161" s="16"/>
    </row>
    <row r="162" customFormat="false" ht="18" hidden="false" customHeight="true" outlineLevel="0" collapsed="false">
      <c r="A162" s="17" t="n">
        <v>145</v>
      </c>
      <c r="B162" s="18" t="s">
        <v>32</v>
      </c>
      <c r="C162" s="17" t="s">
        <v>57</v>
      </c>
      <c r="D162" s="18" t="s">
        <v>213</v>
      </c>
      <c r="E162" s="18" t="s">
        <v>214</v>
      </c>
      <c r="F162" s="18"/>
      <c r="G162" s="27" t="n">
        <v>1</v>
      </c>
      <c r="H162" s="20" t="n">
        <v>0</v>
      </c>
      <c r="I162" s="21" t="n">
        <f aca="false">G162*(1+H162)</f>
        <v>1</v>
      </c>
      <c r="J162" s="17" t="s">
        <v>93</v>
      </c>
    </row>
    <row r="163" customFormat="false" ht="18" hidden="false" customHeight="true" outlineLevel="0" collapsed="false">
      <c r="A163" s="22" t="n">
        <v>146</v>
      </c>
      <c r="B163" s="23" t="s">
        <v>32</v>
      </c>
      <c r="C163" s="22" t="s">
        <v>57</v>
      </c>
      <c r="D163" s="23" t="s">
        <v>213</v>
      </c>
      <c r="E163" s="23" t="s">
        <v>215</v>
      </c>
      <c r="F163" s="23"/>
      <c r="G163" s="28" t="n">
        <v>1</v>
      </c>
      <c r="H163" s="25" t="n">
        <v>0</v>
      </c>
      <c r="I163" s="26" t="n">
        <f aca="false">G163*(1+H163)</f>
        <v>1</v>
      </c>
      <c r="J163" s="22" t="s">
        <v>93</v>
      </c>
    </row>
    <row r="164" customFormat="false" ht="18" hidden="false" customHeight="true" outlineLevel="0" collapsed="false">
      <c r="A164" s="17" t="n">
        <v>147</v>
      </c>
      <c r="B164" s="18" t="s">
        <v>32</v>
      </c>
      <c r="C164" s="17" t="s">
        <v>57</v>
      </c>
      <c r="D164" s="18" t="s">
        <v>213</v>
      </c>
      <c r="E164" s="18" t="s">
        <v>216</v>
      </c>
      <c r="F164" s="18"/>
      <c r="G164" s="27" t="n">
        <v>1</v>
      </c>
      <c r="H164" s="20" t="n">
        <v>0</v>
      </c>
      <c r="I164" s="21" t="n">
        <f aca="false">G164*(1+H164)</f>
        <v>1</v>
      </c>
      <c r="J164" s="17" t="s">
        <v>93</v>
      </c>
    </row>
    <row r="165" customFormat="false" ht="18" hidden="false" customHeight="true" outlineLevel="0" collapsed="false">
      <c r="A165" s="22" t="n">
        <v>148</v>
      </c>
      <c r="B165" s="23" t="s">
        <v>32</v>
      </c>
      <c r="C165" s="22" t="s">
        <v>57</v>
      </c>
      <c r="D165" s="23" t="s">
        <v>213</v>
      </c>
      <c r="E165" s="23" t="s">
        <v>217</v>
      </c>
      <c r="F165" s="23"/>
      <c r="G165" s="28" t="n">
        <v>1</v>
      </c>
      <c r="H165" s="25" t="n">
        <v>0</v>
      </c>
      <c r="I165" s="26" t="n">
        <f aca="false">G165*(1+H165)</f>
        <v>1</v>
      </c>
      <c r="J165" s="22" t="s">
        <v>93</v>
      </c>
    </row>
    <row r="166" customFormat="false" ht="18" hidden="false" customHeight="true" outlineLevel="0" collapsed="false">
      <c r="A166" s="17" t="n">
        <v>149</v>
      </c>
      <c r="B166" s="18" t="s">
        <v>32</v>
      </c>
      <c r="C166" s="17" t="s">
        <v>57</v>
      </c>
      <c r="D166" s="18" t="s">
        <v>213</v>
      </c>
      <c r="E166" s="18" t="s">
        <v>218</v>
      </c>
      <c r="F166" s="18"/>
      <c r="G166" s="27" t="n">
        <v>1</v>
      </c>
      <c r="H166" s="20" t="n">
        <v>0</v>
      </c>
      <c r="I166" s="21" t="n">
        <f aca="false">G166*(1+H166)</f>
        <v>1</v>
      </c>
      <c r="J166" s="17" t="s">
        <v>93</v>
      </c>
    </row>
    <row r="167" customFormat="false" ht="19.5" hidden="false" customHeight="true" outlineLevel="0" collapsed="false">
      <c r="A167" s="16" t="s">
        <v>219</v>
      </c>
      <c r="B167" s="16"/>
      <c r="C167" s="16"/>
      <c r="D167" s="16"/>
      <c r="E167" s="16"/>
      <c r="F167" s="16"/>
      <c r="G167" s="16"/>
      <c r="H167" s="16"/>
      <c r="I167" s="16"/>
      <c r="J167" s="16"/>
    </row>
    <row r="168" customFormat="false" ht="18" hidden="false" customHeight="true" outlineLevel="0" collapsed="false">
      <c r="A168" s="22" t="n">
        <v>150</v>
      </c>
      <c r="B168" s="23" t="s">
        <v>34</v>
      </c>
      <c r="C168" s="22" t="s">
        <v>57</v>
      </c>
      <c r="D168" s="23" t="s">
        <v>35</v>
      </c>
      <c r="E168" s="23" t="s">
        <v>220</v>
      </c>
      <c r="F168" s="23"/>
      <c r="G168" s="24" t="n">
        <v>13.1</v>
      </c>
      <c r="H168" s="25" t="n">
        <v>0.1</v>
      </c>
      <c r="I168" s="26" t="n">
        <f aca="false">G168*(1+H168)</f>
        <v>14.41</v>
      </c>
      <c r="J168" s="22" t="s">
        <v>82</v>
      </c>
    </row>
    <row r="169" customFormat="false" ht="18" hidden="false" customHeight="true" outlineLevel="0" collapsed="false">
      <c r="A169" s="17" t="n">
        <v>151</v>
      </c>
      <c r="B169" s="18" t="s">
        <v>34</v>
      </c>
      <c r="C169" s="17" t="s">
        <v>57</v>
      </c>
      <c r="D169" s="18" t="s">
        <v>35</v>
      </c>
      <c r="E169" s="18" t="s">
        <v>221</v>
      </c>
      <c r="F169" s="18"/>
      <c r="G169" s="19" t="n">
        <v>21.25</v>
      </c>
      <c r="H169" s="20" t="n">
        <v>0.1</v>
      </c>
      <c r="I169" s="21" t="n">
        <f aca="false">G169*(1+H169)</f>
        <v>23.375</v>
      </c>
      <c r="J169" s="17" t="s">
        <v>82</v>
      </c>
    </row>
    <row r="170" customFormat="false" ht="18" hidden="false" customHeight="true" outlineLevel="0" collapsed="false">
      <c r="A170" s="22" t="n">
        <v>152</v>
      </c>
      <c r="B170" s="23" t="s">
        <v>34</v>
      </c>
      <c r="C170" s="22" t="s">
        <v>57</v>
      </c>
      <c r="D170" s="23" t="s">
        <v>35</v>
      </c>
      <c r="E170" s="23" t="s">
        <v>222</v>
      </c>
      <c r="F170" s="23"/>
      <c r="G170" s="24" t="n">
        <v>63.31</v>
      </c>
      <c r="H170" s="25" t="n">
        <v>0.1</v>
      </c>
      <c r="I170" s="26" t="n">
        <f aca="false">G170*(1+H170)</f>
        <v>69.641</v>
      </c>
      <c r="J170" s="22" t="s">
        <v>82</v>
      </c>
    </row>
    <row r="171" customFormat="false" ht="18" hidden="false" customHeight="true" outlineLevel="0" collapsed="false">
      <c r="A171" s="17" t="n">
        <v>153</v>
      </c>
      <c r="B171" s="18" t="s">
        <v>34</v>
      </c>
      <c r="C171" s="17" t="s">
        <v>57</v>
      </c>
      <c r="D171" s="18" t="s">
        <v>35</v>
      </c>
      <c r="E171" s="18" t="s">
        <v>223</v>
      </c>
      <c r="F171" s="18"/>
      <c r="G171" s="19" t="n">
        <v>126.62</v>
      </c>
      <c r="H171" s="20" t="n">
        <v>0.1</v>
      </c>
      <c r="I171" s="21" t="n">
        <f aca="false">G171*(1+H171)</f>
        <v>139.282</v>
      </c>
      <c r="J171" s="17" t="s">
        <v>73</v>
      </c>
    </row>
    <row r="172" customFormat="false" ht="18" hidden="false" customHeight="true" outlineLevel="0" collapsed="false">
      <c r="A172" s="22" t="n">
        <v>154</v>
      </c>
      <c r="B172" s="23" t="s">
        <v>34</v>
      </c>
      <c r="C172" s="22" t="s">
        <v>57</v>
      </c>
      <c r="D172" s="23" t="s">
        <v>35</v>
      </c>
      <c r="E172" s="23" t="s">
        <v>224</v>
      </c>
      <c r="F172" s="23"/>
      <c r="G172" s="24" t="n">
        <v>4.28</v>
      </c>
      <c r="H172" s="25" t="n">
        <v>0.1</v>
      </c>
      <c r="I172" s="26" t="n">
        <f aca="false">G172*(1+H172)</f>
        <v>4.708</v>
      </c>
      <c r="J172" s="22" t="s">
        <v>82</v>
      </c>
    </row>
    <row r="173" customFormat="false" ht="18" hidden="false" customHeight="true" outlineLevel="0" collapsed="false">
      <c r="A173" s="17" t="n">
        <v>155</v>
      </c>
      <c r="B173" s="18" t="s">
        <v>34</v>
      </c>
      <c r="C173" s="17" t="s">
        <v>57</v>
      </c>
      <c r="D173" s="18" t="s">
        <v>35</v>
      </c>
      <c r="E173" s="18" t="s">
        <v>225</v>
      </c>
      <c r="F173" s="18"/>
      <c r="G173" s="19" t="n">
        <v>77.63</v>
      </c>
      <c r="H173" s="20" t="n">
        <v>0.1</v>
      </c>
      <c r="I173" s="21" t="n">
        <f aca="false">G173*(1+H173)</f>
        <v>85.393</v>
      </c>
      <c r="J173" s="17" t="s">
        <v>82</v>
      </c>
    </row>
    <row r="174" customFormat="false" ht="18" hidden="false" customHeight="true" outlineLevel="0" collapsed="false">
      <c r="A174" s="22" t="n">
        <v>156</v>
      </c>
      <c r="B174" s="23" t="s">
        <v>34</v>
      </c>
      <c r="C174" s="22" t="s">
        <v>57</v>
      </c>
      <c r="D174" s="23" t="s">
        <v>35</v>
      </c>
      <c r="E174" s="23" t="s">
        <v>226</v>
      </c>
      <c r="F174" s="23"/>
      <c r="G174" s="28" t="n">
        <v>1</v>
      </c>
      <c r="H174" s="25" t="n">
        <v>0</v>
      </c>
      <c r="I174" s="26" t="n">
        <f aca="false">G174*(1+H174)</f>
        <v>1</v>
      </c>
      <c r="J174" s="22" t="s">
        <v>93</v>
      </c>
    </row>
    <row r="175" customFormat="false" ht="19.5" hidden="false" customHeight="true" outlineLevel="0" collapsed="false">
      <c r="A175" s="16" t="s">
        <v>227</v>
      </c>
      <c r="B175" s="16"/>
      <c r="C175" s="16"/>
      <c r="D175" s="16"/>
      <c r="E175" s="16"/>
      <c r="F175" s="16"/>
      <c r="G175" s="16"/>
      <c r="H175" s="16"/>
      <c r="I175" s="16"/>
      <c r="J175" s="16"/>
    </row>
    <row r="176" customFormat="false" ht="18" hidden="false" customHeight="true" outlineLevel="0" collapsed="false">
      <c r="A176" s="17" t="n">
        <v>157</v>
      </c>
      <c r="B176" s="18" t="s">
        <v>36</v>
      </c>
      <c r="C176" s="17" t="s">
        <v>57</v>
      </c>
      <c r="D176" s="18" t="s">
        <v>37</v>
      </c>
      <c r="E176" s="18" t="s">
        <v>228</v>
      </c>
      <c r="F176" s="18"/>
      <c r="G176" s="27" t="n">
        <v>4</v>
      </c>
      <c r="H176" s="20" t="n">
        <v>0</v>
      </c>
      <c r="I176" s="21" t="n">
        <f aca="false">G176*(1+H176)</f>
        <v>4</v>
      </c>
      <c r="J176" s="17" t="s">
        <v>93</v>
      </c>
    </row>
    <row r="177" customFormat="false" ht="18" hidden="false" customHeight="true" outlineLevel="0" collapsed="false">
      <c r="A177" s="22" t="n">
        <v>158</v>
      </c>
      <c r="B177" s="23" t="s">
        <v>36</v>
      </c>
      <c r="C177" s="22" t="s">
        <v>57</v>
      </c>
      <c r="D177" s="23" t="s">
        <v>37</v>
      </c>
      <c r="E177" s="23" t="s">
        <v>229</v>
      </c>
      <c r="F177" s="23"/>
      <c r="G177" s="28" t="n">
        <v>6</v>
      </c>
      <c r="H177" s="25" t="n">
        <v>0</v>
      </c>
      <c r="I177" s="26" t="n">
        <f aca="false">G177*(1+H177)</f>
        <v>6</v>
      </c>
      <c r="J177" s="22" t="s">
        <v>93</v>
      </c>
    </row>
    <row r="178" customFormat="false" ht="18" hidden="false" customHeight="true" outlineLevel="0" collapsed="false">
      <c r="A178" s="17" t="n">
        <v>159</v>
      </c>
      <c r="B178" s="18" t="s">
        <v>36</v>
      </c>
      <c r="C178" s="17" t="s">
        <v>57</v>
      </c>
      <c r="D178" s="18" t="s">
        <v>37</v>
      </c>
      <c r="E178" s="18" t="s">
        <v>230</v>
      </c>
      <c r="F178" s="18"/>
      <c r="G178" s="27" t="n">
        <v>1</v>
      </c>
      <c r="H178" s="20" t="n">
        <v>0</v>
      </c>
      <c r="I178" s="21" t="n">
        <f aca="false">G178*(1+H178)</f>
        <v>1</v>
      </c>
      <c r="J178" s="17" t="s">
        <v>93</v>
      </c>
    </row>
    <row r="179" customFormat="false" ht="18" hidden="false" customHeight="true" outlineLevel="0" collapsed="false">
      <c r="A179" s="22" t="n">
        <v>160</v>
      </c>
      <c r="B179" s="23" t="s">
        <v>36</v>
      </c>
      <c r="C179" s="22" t="s">
        <v>57</v>
      </c>
      <c r="D179" s="23" t="s">
        <v>37</v>
      </c>
      <c r="E179" s="23" t="s">
        <v>231</v>
      </c>
      <c r="F179" s="23"/>
      <c r="G179" s="28" t="n">
        <v>1</v>
      </c>
      <c r="H179" s="25" t="n">
        <v>0</v>
      </c>
      <c r="I179" s="26" t="n">
        <f aca="false">G179*(1+H179)</f>
        <v>1</v>
      </c>
      <c r="J179" s="22" t="s">
        <v>93</v>
      </c>
    </row>
    <row r="180" customFormat="false" ht="18" hidden="false" customHeight="true" outlineLevel="0" collapsed="false">
      <c r="A180" s="17" t="n">
        <v>161</v>
      </c>
      <c r="B180" s="18" t="s">
        <v>36</v>
      </c>
      <c r="C180" s="17" t="s">
        <v>57</v>
      </c>
      <c r="D180" s="18" t="s">
        <v>37</v>
      </c>
      <c r="E180" s="18" t="s">
        <v>232</v>
      </c>
      <c r="F180" s="18"/>
      <c r="G180" s="27" t="n">
        <v>4</v>
      </c>
      <c r="H180" s="20" t="n">
        <v>0</v>
      </c>
      <c r="I180" s="21" t="n">
        <f aca="false">G180*(1+H180)</f>
        <v>4</v>
      </c>
      <c r="J180" s="17" t="s">
        <v>93</v>
      </c>
    </row>
    <row r="181" customFormat="false" ht="18" hidden="false" customHeight="true" outlineLevel="0" collapsed="false">
      <c r="A181" s="22" t="n">
        <v>162</v>
      </c>
      <c r="B181" s="23" t="s">
        <v>36</v>
      </c>
      <c r="C181" s="22" t="s">
        <v>57</v>
      </c>
      <c r="D181" s="23" t="s">
        <v>37</v>
      </c>
      <c r="E181" s="23" t="s">
        <v>233</v>
      </c>
      <c r="F181" s="23"/>
      <c r="G181" s="28" t="n">
        <v>1</v>
      </c>
      <c r="H181" s="25" t="n">
        <v>0</v>
      </c>
      <c r="I181" s="26" t="n">
        <f aca="false">G181*(1+H181)</f>
        <v>1</v>
      </c>
      <c r="J181" s="22" t="s">
        <v>93</v>
      </c>
    </row>
    <row r="183" customFormat="false" ht="25.5" hidden="false" customHeight="true" outlineLevel="0" collapsed="false">
      <c r="A183" s="29" t="s">
        <v>234</v>
      </c>
      <c r="B183" s="29"/>
      <c r="C183" s="29"/>
      <c r="D183" s="29"/>
      <c r="E183" s="29"/>
      <c r="F183" s="29"/>
      <c r="G183" s="29"/>
      <c r="H183" s="29"/>
      <c r="I183" s="29"/>
      <c r="J183" s="29"/>
    </row>
  </sheetData>
  <autoFilter ref="A9:J181"/>
  <mergeCells count="20">
    <mergeCell ref="A1:J1"/>
    <mergeCell ref="A2:J2"/>
    <mergeCell ref="A4:J4"/>
    <mergeCell ref="A5:B5"/>
    <mergeCell ref="C5:H5"/>
    <mergeCell ref="A6:B6"/>
    <mergeCell ref="C6:H6"/>
    <mergeCell ref="A7:B7"/>
    <mergeCell ref="C7:H7"/>
    <mergeCell ref="A10:J10"/>
    <mergeCell ref="A24:J24"/>
    <mergeCell ref="A29:J29"/>
    <mergeCell ref="A54:J54"/>
    <mergeCell ref="A69:J69"/>
    <mergeCell ref="A91:J91"/>
    <mergeCell ref="A152:J152"/>
    <mergeCell ref="A161:J161"/>
    <mergeCell ref="A167:J167"/>
    <mergeCell ref="A175:J175"/>
    <mergeCell ref="A183:J18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2026-10-16T12:15:28Z</dcterms:created>
  <dc:creator>ABLE Estimating</dc:creator>
  <dc:description/>
  <dc:language>en-US</dc:language>
  <cp:lastModifiedBy>ABLE Estimating</cp:lastModifiedBy>
  <dcterms:modified xsi:type="dcterms:W3CDTF">2026-11-01T17:58:47Z</dcterms:modified>
  <cp:revision>0</cp:revision>
  <dc:subject/>
  <dc:title>Residence with Basement – Complete Takeoff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